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kmin-my.sharepoint.com/personal/juste_bulyte_eimin_lt/Documents/Darbalaukis/LKC/"/>
    </mc:Choice>
  </mc:AlternateContent>
  <xr:revisionPtr revIDLastSave="374" documentId="8_{15A3236C-F02A-435C-A342-5A5805B6A000}" xr6:coauthVersionLast="46" xr6:coauthVersionMax="46" xr10:uidLastSave="{09F1D82A-9D11-4AE2-973B-F31D2E6EE62E}"/>
  <bookViews>
    <workbookView xWindow="-120" yWindow="-120" windowWidth="29040" windowHeight="15840" tabRatio="850" xr2:uid="{00000000-000D-0000-FFFF-FFFF00000000}"/>
  </bookViews>
  <sheets>
    <sheet name="!" sheetId="4" r:id="rId1"/>
    <sheet name="Acme" sheetId="1" r:id="rId2"/>
    <sheet name="Dukine Film Distribution" sheetId="23" r:id="rId3"/>
    <sheet name="TFD" sheetId="3" r:id="rId4"/>
    <sheet name="GPĮ" sheetId="6" r:id="rId5"/>
    <sheet name="VLG Film" sheetId="21" r:id="rId6"/>
    <sheet name="Best Film" sheetId="11" r:id="rId7"/>
    <sheet name="A-one Films" sheetId="10" r:id="rId8"/>
    <sheet name="Estinfilm" sheetId="19" r:id="rId9"/>
    <sheet name="Kino pasaka" sheetId="22" r:id="rId10"/>
    <sheet name="Skalvijos kino centras" sheetId="14" r:id="rId11"/>
    <sheet name="Greta Garbo Films" sheetId="20" r:id="rId12"/>
    <sheet name="Europos kinas" sheetId="17" r:id="rId13"/>
    <sheet name="Kiti" sheetId="16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6" l="1"/>
  <c r="D12" i="16"/>
  <c r="D23" i="23" l="1"/>
  <c r="C39" i="4" s="1"/>
  <c r="G23" i="23"/>
  <c r="D45" i="4" s="1"/>
  <c r="F23" i="23"/>
  <c r="C45" i="4" s="1"/>
  <c r="E23" i="23"/>
  <c r="D39" i="4" s="1"/>
  <c r="D27" i="23" l="1"/>
  <c r="C6" i="4" s="1"/>
  <c r="F27" i="23"/>
  <c r="D6" i="4" s="1"/>
  <c r="D25" i="4"/>
  <c r="C25" i="4"/>
  <c r="E43" i="16"/>
  <c r="D43" i="16"/>
  <c r="E55" i="16"/>
  <c r="D64" i="4" s="1"/>
  <c r="D55" i="16"/>
  <c r="C64" i="4" s="1"/>
  <c r="E18" i="16"/>
  <c r="D18" i="16"/>
  <c r="E9" i="22"/>
  <c r="D57" i="4" s="1"/>
  <c r="D9" i="22"/>
  <c r="C57" i="4" s="1"/>
  <c r="E27" i="21"/>
  <c r="D46" i="4" s="1"/>
  <c r="D27" i="21"/>
  <c r="C46" i="4" s="1"/>
  <c r="D9" i="4" l="1"/>
  <c r="C9" i="4"/>
  <c r="D18" i="4"/>
  <c r="C18" i="4"/>
  <c r="D23" i="4"/>
  <c r="D62" i="4"/>
  <c r="C23" i="4"/>
  <c r="C62" i="4"/>
  <c r="E11" i="19"/>
  <c r="D11" i="19"/>
  <c r="D11" i="4" l="1"/>
  <c r="C48" i="4"/>
  <c r="D17" i="4"/>
  <c r="C17" i="4"/>
  <c r="E30" i="16"/>
  <c r="D55" i="4" s="1"/>
  <c r="D30" i="16"/>
  <c r="C55" i="4" s="1"/>
  <c r="E24" i="16"/>
  <c r="D53" i="4" s="1"/>
  <c r="D24" i="16"/>
  <c r="C53" i="4" s="1"/>
  <c r="D52" i="4"/>
  <c r="C14" i="4"/>
  <c r="E5" i="20"/>
  <c r="D22" i="4" s="1"/>
  <c r="D5" i="20"/>
  <c r="C61" i="4" s="1"/>
  <c r="D27" i="4"/>
  <c r="C27" i="4"/>
  <c r="E69" i="16"/>
  <c r="D66" i="4" s="1"/>
  <c r="D69" i="16"/>
  <c r="C66" i="4" s="1"/>
  <c r="E36" i="16"/>
  <c r="D58" i="4" s="1"/>
  <c r="D36" i="16"/>
  <c r="C58" i="4" s="1"/>
  <c r="D54" i="4"/>
  <c r="E5" i="16"/>
  <c r="D47" i="4" s="1"/>
  <c r="D5" i="16"/>
  <c r="C10" i="4" s="1"/>
  <c r="D16" i="4"/>
  <c r="C16" i="4"/>
  <c r="E90" i="16"/>
  <c r="D69" i="4" s="1"/>
  <c r="D90" i="16"/>
  <c r="C69" i="4" s="1"/>
  <c r="C11" i="4" l="1"/>
  <c r="C19" i="4"/>
  <c r="C52" i="4"/>
  <c r="D10" i="4"/>
  <c r="D15" i="4"/>
  <c r="D48" i="4"/>
  <c r="C47" i="4"/>
  <c r="D19" i="4"/>
  <c r="D14" i="4"/>
  <c r="C15" i="4"/>
  <c r="C54" i="4"/>
  <c r="D61" i="4"/>
  <c r="C22" i="4"/>
  <c r="E63" i="16"/>
  <c r="D26" i="4" s="1"/>
  <c r="D63" i="16"/>
  <c r="C26" i="4" s="1"/>
  <c r="D30" i="4"/>
  <c r="C30" i="4"/>
  <c r="C65" i="4" l="1"/>
  <c r="D65" i="4"/>
  <c r="E75" i="16"/>
  <c r="D75" i="16"/>
  <c r="E26" i="17"/>
  <c r="D60" i="4" s="1"/>
  <c r="D26" i="17"/>
  <c r="C60" i="4" s="1"/>
  <c r="D21" i="4" l="1"/>
  <c r="C28" i="4"/>
  <c r="C67" i="4"/>
  <c r="D28" i="4"/>
  <c r="D67" i="4"/>
  <c r="C21" i="4"/>
  <c r="E71" i="4"/>
  <c r="E32" i="4"/>
  <c r="D18" i="11"/>
  <c r="C50" i="4" s="1"/>
  <c r="E81" i="16"/>
  <c r="D81" i="16"/>
  <c r="C29" i="4" s="1"/>
  <c r="D49" i="16" l="1"/>
  <c r="C63" i="4" s="1"/>
  <c r="E49" i="16"/>
  <c r="D63" i="4" s="1"/>
  <c r="D21" i="6"/>
  <c r="C43" i="4" s="1"/>
  <c r="E21" i="6"/>
  <c r="D43" i="4" s="1"/>
  <c r="H44" i="3"/>
  <c r="C56" i="4" s="1"/>
  <c r="D44" i="3"/>
  <c r="C49" i="4" s="1"/>
  <c r="D24" i="4" l="1"/>
  <c r="C24" i="4"/>
  <c r="H53" i="1" l="1"/>
  <c r="C41" i="4" s="1"/>
  <c r="D53" i="1"/>
  <c r="C44" i="4" s="1"/>
  <c r="E44" i="3"/>
  <c r="D49" i="4" s="1"/>
  <c r="F44" i="3"/>
  <c r="C40" i="4" s="1"/>
  <c r="G44" i="3"/>
  <c r="D40" i="4" s="1"/>
  <c r="I44" i="3"/>
  <c r="D56" i="4" s="1"/>
  <c r="C68" i="4" l="1"/>
  <c r="D68" i="4"/>
  <c r="E15" i="14"/>
  <c r="D59" i="4" s="1"/>
  <c r="D15" i="14"/>
  <c r="C59" i="4" s="1"/>
  <c r="D29" i="4" l="1"/>
  <c r="C20" i="4"/>
  <c r="D20" i="4"/>
  <c r="E18" i="11"/>
  <c r="D50" i="4" s="1"/>
  <c r="D12" i="4" l="1"/>
  <c r="C12" i="4"/>
  <c r="E19" i="10"/>
  <c r="D51" i="4" s="1"/>
  <c r="D19" i="10"/>
  <c r="C51" i="4" s="1"/>
  <c r="D8" i="4"/>
  <c r="F48" i="3" l="1"/>
  <c r="D7" i="4" s="1"/>
  <c r="C8" i="4"/>
  <c r="C13" i="4"/>
  <c r="D13" i="4"/>
  <c r="D48" i="3"/>
  <c r="C7" i="4" s="1"/>
  <c r="G53" i="1" l="1"/>
  <c r="D42" i="4" s="1"/>
  <c r="F53" i="1"/>
  <c r="C42" i="4" s="1"/>
  <c r="I53" i="1"/>
  <c r="D41" i="4" s="1"/>
  <c r="E53" i="1"/>
  <c r="D44" i="4" s="1"/>
  <c r="F57" i="1" l="1"/>
  <c r="D5" i="4" s="1"/>
  <c r="D57" i="1"/>
  <c r="C5" i="4" s="1"/>
  <c r="C71" i="4" l="1"/>
  <c r="D71" i="4"/>
  <c r="C32" i="4"/>
  <c r="D32" i="4"/>
  <c r="H44" i="4" l="1"/>
  <c r="H45" i="4"/>
  <c r="H39" i="4"/>
  <c r="H46" i="4"/>
  <c r="H57" i="4"/>
  <c r="H64" i="4"/>
  <c r="H62" i="4"/>
  <c r="H52" i="4"/>
  <c r="H69" i="4"/>
  <c r="H55" i="4"/>
  <c r="H54" i="4"/>
  <c r="H53" i="4"/>
  <c r="H58" i="4"/>
  <c r="H47" i="4"/>
  <c r="H66" i="4"/>
  <c r="H48" i="4"/>
  <c r="H61" i="4"/>
  <c r="H60" i="4"/>
  <c r="H65" i="4"/>
  <c r="H67" i="4"/>
  <c r="H63" i="4"/>
  <c r="H43" i="4"/>
  <c r="H40" i="4"/>
  <c r="H56" i="4"/>
  <c r="H49" i="4"/>
  <c r="H68" i="4"/>
  <c r="H59" i="4"/>
  <c r="H50" i="4"/>
  <c r="H51" i="4"/>
  <c r="H41" i="4"/>
  <c r="H42" i="4"/>
  <c r="F44" i="4"/>
  <c r="F39" i="4"/>
  <c r="F45" i="4"/>
  <c r="F46" i="4"/>
  <c r="F57" i="4"/>
  <c r="F64" i="4"/>
  <c r="F62" i="4"/>
  <c r="F55" i="4"/>
  <c r="F61" i="4"/>
  <c r="F48" i="4"/>
  <c r="F58" i="4"/>
  <c r="F53" i="4"/>
  <c r="F69" i="4"/>
  <c r="F66" i="4"/>
  <c r="F54" i="4"/>
  <c r="F47" i="4"/>
  <c r="F52" i="4"/>
  <c r="F60" i="4"/>
  <c r="F65" i="4"/>
  <c r="F67" i="4"/>
  <c r="F50" i="4"/>
  <c r="F43" i="4"/>
  <c r="F56" i="4"/>
  <c r="F49" i="4"/>
  <c r="F63" i="4"/>
  <c r="F40" i="4"/>
  <c r="F41" i="4"/>
  <c r="F68" i="4"/>
  <c r="F59" i="4"/>
  <c r="F51" i="4"/>
  <c r="F42" i="4"/>
  <c r="H25" i="4"/>
  <c r="H6" i="4"/>
  <c r="H9" i="4"/>
  <c r="H23" i="4"/>
  <c r="H18" i="4"/>
  <c r="H22" i="4"/>
  <c r="H16" i="4"/>
  <c r="H17" i="4"/>
  <c r="H27" i="4"/>
  <c r="H11" i="4"/>
  <c r="H19" i="4"/>
  <c r="H26" i="4"/>
  <c r="H10" i="4"/>
  <c r="H14" i="4"/>
  <c r="H30" i="4"/>
  <c r="H15" i="4"/>
  <c r="H28" i="4"/>
  <c r="H21" i="4"/>
  <c r="H24" i="4"/>
  <c r="H20" i="4"/>
  <c r="H29" i="4"/>
  <c r="H8" i="4"/>
  <c r="H12" i="4"/>
  <c r="H7" i="4"/>
  <c r="H13" i="4"/>
  <c r="F25" i="4"/>
  <c r="F6" i="4"/>
  <c r="F9" i="4"/>
  <c r="F18" i="4"/>
  <c r="F23" i="4"/>
  <c r="F10" i="4"/>
  <c r="F16" i="4"/>
  <c r="F14" i="4"/>
  <c r="F27" i="4"/>
  <c r="F17" i="4"/>
  <c r="F26" i="4"/>
  <c r="F11" i="4"/>
  <c r="F15" i="4"/>
  <c r="F22" i="4"/>
  <c r="F30" i="4"/>
  <c r="F19" i="4"/>
  <c r="F21" i="4"/>
  <c r="F29" i="4"/>
  <c r="F28" i="4"/>
  <c r="F24" i="4"/>
  <c r="F20" i="4"/>
  <c r="F12" i="4"/>
  <c r="F8" i="4"/>
  <c r="F13" i="4"/>
  <c r="F7" i="4"/>
  <c r="H5" i="4"/>
  <c r="F5" i="4"/>
  <c r="F71" i="4" l="1"/>
  <c r="H71" i="4"/>
  <c r="H32" i="4"/>
  <c r="F32" i="4"/>
</calcChain>
</file>

<file path=xl/sharedStrings.xml><?xml version="1.0" encoding="utf-8"?>
<sst xmlns="http://schemas.openxmlformats.org/spreadsheetml/2006/main" count="1075" uniqueCount="660">
  <si>
    <t>ACME FILMAI</t>
  </si>
  <si>
    <t>INDEPENDENT</t>
  </si>
  <si>
    <t>WARNER BROS.</t>
    <phoneticPr fontId="0" type="noConversion"/>
  </si>
  <si>
    <t>SONY</t>
  </si>
  <si>
    <t>Žiūrovai</t>
  </si>
  <si>
    <t>Pajamos (Eur)</t>
  </si>
  <si>
    <t>Pajamos</t>
  </si>
  <si>
    <t xml:space="preserve">Viso: </t>
  </si>
  <si>
    <t xml:space="preserve">Kino platinimo kompanijų pasiskirstymas Lietuvos rinkoje </t>
  </si>
  <si>
    <t>Kino platinimo kompanija</t>
  </si>
  <si>
    <t>Bendros pajamos</t>
  </si>
  <si>
    <t xml:space="preserve">Žiūrovų </t>
  </si>
  <si>
    <t xml:space="preserve">Filmų </t>
  </si>
  <si>
    <t>Procentinė išraiška</t>
  </si>
  <si>
    <t>skaičius</t>
  </si>
  <si>
    <t>kiekis</t>
  </si>
  <si>
    <t>ACME filmai</t>
  </si>
  <si>
    <t>%</t>
  </si>
  <si>
    <t>Theatrical Film Distribution</t>
    <phoneticPr fontId="0" type="noConversion"/>
  </si>
  <si>
    <t>Garsų pasaulio įrašai</t>
  </si>
  <si>
    <t>A-One Films</t>
    <phoneticPr fontId="0" type="noConversion"/>
  </si>
  <si>
    <t>Best Film</t>
    <phoneticPr fontId="0" type="noConversion"/>
  </si>
  <si>
    <t>VISO:</t>
  </si>
  <si>
    <t>Kino platinimo kompanijų pasiskirstymas Lietuvos rinkoje</t>
  </si>
  <si>
    <t xml:space="preserve">(pagal atstovaujamus užsienio šalių partnerius) </t>
  </si>
  <si>
    <t>ACME filmai (Independent)</t>
  </si>
  <si>
    <t>Theatrical Film Distribution (20th Century Fox)</t>
  </si>
  <si>
    <t>ACME filmai (Warner Bros.)</t>
    <phoneticPr fontId="0" type="noConversion"/>
  </si>
  <si>
    <t>Garsų pasaulio įrašai (Independent)</t>
    <phoneticPr fontId="0" type="noConversion"/>
  </si>
  <si>
    <t>ACME filmai (Sony)</t>
  </si>
  <si>
    <t>Theatrical Film Distribution (Independent)</t>
  </si>
  <si>
    <t>Best Film (Independent)</t>
    <phoneticPr fontId="0" type="noConversion"/>
  </si>
  <si>
    <t>(Eur)</t>
  </si>
  <si>
    <t>Žiūrovų skaičius</t>
  </si>
  <si>
    <t>THEATRICAL FILM DISTRIBUTION</t>
  </si>
  <si>
    <t>WDSMPI</t>
  </si>
  <si>
    <t>20TH CENTURY FOX</t>
  </si>
  <si>
    <t>UNIVERSAL PICTURES INTERNATIONAL</t>
  </si>
  <si>
    <t>PARAMOUNT PICTURES INTERNATIONAL</t>
  </si>
  <si>
    <t>GARSŲ PASAULIO ĮRAŠAI</t>
  </si>
  <si>
    <t>A-ONE FILMS</t>
    <phoneticPr fontId="0" type="noConversion"/>
  </si>
  <si>
    <t>BEST FILM</t>
  </si>
  <si>
    <t xml:space="preserve">  INDEPENDENT</t>
  </si>
  <si>
    <t>Theatrical Film Distribution (WDSMPI)</t>
  </si>
  <si>
    <t>Skalvijos kino centras</t>
  </si>
  <si>
    <t>Skalvijos kino centras (Independent)</t>
  </si>
  <si>
    <t>Tamsta Varlius</t>
  </si>
  <si>
    <t>Meester Kikker</t>
  </si>
  <si>
    <t>Keliaujantys paukščiai</t>
  </si>
  <si>
    <t>Les oiseaux de passage</t>
  </si>
  <si>
    <t>Panelė Rūgštynė</t>
  </si>
  <si>
    <t>Jamais Contente</t>
  </si>
  <si>
    <t>2016.12.17</t>
  </si>
  <si>
    <t>Arčiau debesų</t>
  </si>
  <si>
    <t>Cloudboy</t>
  </si>
  <si>
    <t>2017.09.10</t>
  </si>
  <si>
    <t>EUROPOS KINAS</t>
  </si>
  <si>
    <t>Europos kinas</t>
  </si>
  <si>
    <t>Estinfilm</t>
  </si>
  <si>
    <t>Estinfilm (Independent)</t>
  </si>
  <si>
    <t>A-One Films (Independent)</t>
  </si>
  <si>
    <t>Europos kinas (Independent)</t>
  </si>
  <si>
    <t>Travolta (Independent)</t>
  </si>
  <si>
    <t>Bohemian Rhapsody</t>
  </si>
  <si>
    <t>Tarp pilkų debesų</t>
  </si>
  <si>
    <t>Atsargiai, ragana</t>
  </si>
  <si>
    <t>Zlogonje</t>
  </si>
  <si>
    <t>2018.12.01</t>
  </si>
  <si>
    <t>VLG Film</t>
  </si>
  <si>
    <t>Greta Garbo Films</t>
  </si>
  <si>
    <t>Film Jam</t>
  </si>
  <si>
    <t>Nuostabi epocha</t>
  </si>
  <si>
    <t>La Belle Epoque</t>
  </si>
  <si>
    <t>2019.12.06</t>
  </si>
  <si>
    <t>2019.09.06</t>
  </si>
  <si>
    <t>2019.10.11</t>
  </si>
  <si>
    <t>2019.08.30</t>
  </si>
  <si>
    <t>2019.08.23</t>
  </si>
  <si>
    <t>Liūtas karalius</t>
  </si>
  <si>
    <t>The Lion King</t>
  </si>
  <si>
    <t>2019.07.19</t>
  </si>
  <si>
    <t>2019.10.25</t>
  </si>
  <si>
    <t>2019.09.13</t>
  </si>
  <si>
    <t>2019.04.19</t>
  </si>
  <si>
    <t>Stambus planas</t>
  </si>
  <si>
    <t>Romi salonas</t>
  </si>
  <si>
    <t>Kapsalon Romi</t>
  </si>
  <si>
    <t>2019.11.23</t>
  </si>
  <si>
    <t>2019.04.05</t>
  </si>
  <si>
    <t>Kino pasaka</t>
  </si>
  <si>
    <t>Išgyventi vasarą</t>
  </si>
  <si>
    <t>Elniuko Ailo kelionė per Laplandiją</t>
  </si>
  <si>
    <t>Aïlo: Une odyssée en Laponie</t>
  </si>
  <si>
    <t>Nepaprasta Remio kelionė</t>
  </si>
  <si>
    <t>Rémi sans famille</t>
  </si>
  <si>
    <t>Artbox</t>
  </si>
  <si>
    <t>Piktieji paukščiai. Filmas 2</t>
  </si>
  <si>
    <t>The Angry Birds Movie 2</t>
  </si>
  <si>
    <t>Šuns tikslas 2</t>
  </si>
  <si>
    <t>Molly and Max (A Dog's Journey)</t>
  </si>
  <si>
    <t>Šuniškas pokštas</t>
  </si>
  <si>
    <t>Trouble</t>
  </si>
  <si>
    <t>Playmobil: The Movie</t>
  </si>
  <si>
    <t>Stambus planas (Independent)</t>
  </si>
  <si>
    <t>Greta Garbo Films (Independent)</t>
  </si>
  <si>
    <t>VLG Film (Independent)</t>
  </si>
  <si>
    <t>Artbox (Independent)</t>
  </si>
  <si>
    <t>Kino pasaka (Independent)</t>
  </si>
  <si>
    <t>Film Jam (Independent)</t>
  </si>
  <si>
    <t>SKŪBIS DŪ!</t>
  </si>
  <si>
    <t>Scoob!</t>
  </si>
  <si>
    <t>Sapnų kūrėjai</t>
  </si>
  <si>
    <t>Dreambuilders</t>
  </si>
  <si>
    <t>Gauruoti šnipai</t>
  </si>
  <si>
    <t>Spycies</t>
  </si>
  <si>
    <t>Paslaptingas sodas</t>
  </si>
  <si>
    <t xml:space="preserve">Secret Garden </t>
  </si>
  <si>
    <t>Nuosavas šnipas</t>
  </si>
  <si>
    <t>My Spy</t>
  </si>
  <si>
    <t>Playmobil Filmas</t>
  </si>
  <si>
    <t>2020.01.31</t>
  </si>
  <si>
    <t>2020.01.10</t>
  </si>
  <si>
    <t>2020.08.14</t>
  </si>
  <si>
    <t>2020.10.09</t>
  </si>
  <si>
    <t>2020.09.18</t>
  </si>
  <si>
    <t>2020.10.30</t>
  </si>
  <si>
    <t>2020.08.21</t>
  </si>
  <si>
    <t>2020.07.31</t>
  </si>
  <si>
    <t>2020.09.04</t>
  </si>
  <si>
    <t>2020.03.06</t>
  </si>
  <si>
    <t>2020.09.25</t>
  </si>
  <si>
    <t>2020.08.07</t>
  </si>
  <si>
    <t>2020.02.07</t>
  </si>
  <si>
    <t>2020.10.25</t>
  </si>
  <si>
    <t>2020.02.14</t>
  </si>
  <si>
    <t>2020.11.06</t>
  </si>
  <si>
    <t>Dylere</t>
  </si>
  <si>
    <t>La Dorrone</t>
  </si>
  <si>
    <t xml:space="preserve">Helmut Newton: begėdiškas grožis </t>
  </si>
  <si>
    <t>Helmut Newton: The Bad and the Beautiful</t>
  </si>
  <si>
    <t>2020.10.02</t>
  </si>
  <si>
    <t>2020.10.28</t>
  </si>
  <si>
    <t>Persų kalbos pamokos</t>
  </si>
  <si>
    <t>Persian Lessons</t>
  </si>
  <si>
    <t>2020.10.16</t>
  </si>
  <si>
    <t>2020.07.03</t>
  </si>
  <si>
    <t>Dukine Film Distribution</t>
  </si>
  <si>
    <t>Troliai 2</t>
  </si>
  <si>
    <t>Trolls World Tour</t>
  </si>
  <si>
    <t>Ežiukas Sonic</t>
  </si>
  <si>
    <t>Sonic The Hedgehog</t>
  </si>
  <si>
    <t>Dilili Paryžiuje</t>
  </si>
  <si>
    <t>Dilili à Paris</t>
  </si>
  <si>
    <t>Parazitas</t>
  </si>
  <si>
    <t>Gisaengchung</t>
  </si>
  <si>
    <t>Kristaus kūnas</t>
  </si>
  <si>
    <t>Boże Ciało</t>
  </si>
  <si>
    <t>Garsioji meškinų invazija į Siciliją</t>
  </si>
  <si>
    <t>La Fameuse Invasion des ours en Sicile</t>
  </si>
  <si>
    <t>Suteik man sparnus</t>
  </si>
  <si>
    <t>Donne moi des Ailes</t>
  </si>
  <si>
    <t>2020.06.05</t>
  </si>
  <si>
    <t>2020.02.21</t>
  </si>
  <si>
    <t>Augintiniai susivienija</t>
  </si>
  <si>
    <t>Pets United</t>
  </si>
  <si>
    <t>Kapitonas Kardadantis ir stebuklingas deimantas</t>
  </si>
  <si>
    <t>Captain Sabertooth and the Magic Diamond</t>
  </si>
  <si>
    <t>Drakono raitelis</t>
  </si>
  <si>
    <t>Dragon Rider</t>
  </si>
  <si>
    <t>2020.10.23</t>
  </si>
  <si>
    <t>Kino Aljansas</t>
  </si>
  <si>
    <t>Kino Aljansas (Independent)</t>
  </si>
  <si>
    <t>Kinostar Filmverleih</t>
  </si>
  <si>
    <t>Kinostar Filmverleih (Independent)</t>
  </si>
  <si>
    <t>Bintė</t>
  </si>
  <si>
    <t>Binti</t>
  </si>
  <si>
    <t>Jokūbas, Mimi ir kalbantys šunys</t>
  </si>
  <si>
    <t>Jekabs, Mimmi un runajosie suni</t>
  </si>
  <si>
    <t>2020.09.06</t>
  </si>
  <si>
    <t>2020.10.10</t>
  </si>
  <si>
    <t xml:space="preserve">Užsimaskavę šnipai </t>
  </si>
  <si>
    <t>Spies In Disguise</t>
  </si>
  <si>
    <t>Pirmyn</t>
  </si>
  <si>
    <t>Onward</t>
  </si>
  <si>
    <t xml:space="preserve">Kalakutas, vynas ir merginos </t>
  </si>
  <si>
    <t>Dinner With Friends</t>
  </si>
  <si>
    <t xml:space="preserve">Ypatingieji </t>
  </si>
  <si>
    <t>The Specials</t>
  </si>
  <si>
    <t xml:space="preserve">Didžiapėdžio vaikis 2 </t>
  </si>
  <si>
    <t>Bigfoot family</t>
  </si>
  <si>
    <t xml:space="preserve">Vikingas Vikas </t>
  </si>
  <si>
    <t>Vic the Viking and the Magic Sword</t>
  </si>
  <si>
    <t>Kosminis Samsamas</t>
  </si>
  <si>
    <t>Samsam</t>
  </si>
  <si>
    <t xml:space="preserve">Tobula žmona </t>
  </si>
  <si>
    <t>How to be a good wife</t>
  </si>
  <si>
    <t>Kolos praraja. Požemių balsai</t>
  </si>
  <si>
    <t>Кольская сверхглубокая</t>
  </si>
  <si>
    <t>Dukine Film Distribution (Universal)</t>
  </si>
  <si>
    <t>Dukine Film Distribution (Paramount)</t>
  </si>
  <si>
    <t>Adomas</t>
  </si>
  <si>
    <t>Adam</t>
  </si>
  <si>
    <t>2020.03.04</t>
  </si>
  <si>
    <t>Vyriškas įniršis</t>
  </si>
  <si>
    <t>Wrath of Man (Cash Truck)</t>
  </si>
  <si>
    <t>Į mėnulį</t>
  </si>
  <si>
    <t>Moonbound</t>
  </si>
  <si>
    <t>Mano mielas monstras</t>
  </si>
  <si>
    <t>My Sweet Monster</t>
  </si>
  <si>
    <t>Svajoklis Budis 2</t>
  </si>
  <si>
    <t>Rock Dog 2</t>
  </si>
  <si>
    <t>Nekenčiu tavęs!</t>
  </si>
  <si>
    <t>Hating Game</t>
  </si>
  <si>
    <t>Pilė</t>
  </si>
  <si>
    <t>Les aventures de pil (Pil's Adventures)</t>
  </si>
  <si>
    <t>Kalėdos džiunglėse</t>
  </si>
  <si>
    <t>Christmas in the Jungle</t>
  </si>
  <si>
    <t>Kuponų karalienės</t>
  </si>
  <si>
    <t>Queenpins</t>
  </si>
  <si>
    <t>Spiralė</t>
  </si>
  <si>
    <t>Spiral</t>
  </si>
  <si>
    <t>Seifas</t>
  </si>
  <si>
    <t>Waydown (The Vault)</t>
  </si>
  <si>
    <t>Kurjeris</t>
  </si>
  <si>
    <t>The Courier</t>
  </si>
  <si>
    <t>Vilkolakiai tarp mūsų</t>
  </si>
  <si>
    <t>Werewolves Within</t>
  </si>
  <si>
    <t>Nes jai labai rūpi</t>
  </si>
  <si>
    <t>I Care a Lot</t>
  </si>
  <si>
    <t>Padūkėlė Turu</t>
  </si>
  <si>
    <t>Turu the Wacky Hen</t>
  </si>
  <si>
    <t>Lemtingas posūkis: Mirties pamatas</t>
  </si>
  <si>
    <t>Wrong Turn MSE</t>
  </si>
  <si>
    <t>Ilga istorija trumpai</t>
  </si>
  <si>
    <t>Long Story Short</t>
  </si>
  <si>
    <t>Jokių liudininkų</t>
  </si>
  <si>
    <t>Cop Shop</t>
  </si>
  <si>
    <t>Chaoso planeta</t>
  </si>
  <si>
    <t>Chaos Walking</t>
  </si>
  <si>
    <t>Dogtanjanas ir trys šunietininkai</t>
  </si>
  <si>
    <t>Dogtanian and the Three Muskehounds</t>
  </si>
  <si>
    <t>Išgyventi virš horizonto</t>
  </si>
  <si>
    <t>Horizon Line</t>
  </si>
  <si>
    <t>2021.05.14</t>
  </si>
  <si>
    <t>2021.10.01</t>
  </si>
  <si>
    <t>2021.11.05</t>
  </si>
  <si>
    <t>2021.08.06</t>
  </si>
  <si>
    <t>2021.12.03</t>
  </si>
  <si>
    <t>2021.12.17</t>
  </si>
  <si>
    <t>2021.09.03</t>
  </si>
  <si>
    <t>2021.05.21</t>
  </si>
  <si>
    <t>2021.08.27</t>
  </si>
  <si>
    <t>2021.05.28</t>
  </si>
  <si>
    <t>2021.10.08</t>
  </si>
  <si>
    <t>2021.07.09</t>
  </si>
  <si>
    <t>2021.06.18</t>
  </si>
  <si>
    <t>2021.06.11</t>
  </si>
  <si>
    <t>2021.09.24</t>
  </si>
  <si>
    <t>2021.09.10</t>
  </si>
  <si>
    <t>2021.06.04</t>
  </si>
  <si>
    <t>2018.10.12</t>
  </si>
  <si>
    <t>Kopa</t>
  </si>
  <si>
    <t xml:space="preserve">Dune </t>
  </si>
  <si>
    <t>Kosminis krepšinis: Nauja era</t>
  </si>
  <si>
    <t>Space jam 2 (Space Jam: A New Legacy)</t>
  </si>
  <si>
    <t>Matrica. Prisikėlimas</t>
  </si>
  <si>
    <t>Matrix Resurrecations</t>
  </si>
  <si>
    <t>Išvarymas 3: Velnias privertė mane tai padaryti</t>
  </si>
  <si>
    <t>Conjuring 3</t>
  </si>
  <si>
    <t>Savižudžių būrys. Mobilizacija</t>
  </si>
  <si>
    <t>Suicide Squad 2</t>
  </si>
  <si>
    <t>Tomas ir Džeris</t>
  </si>
  <si>
    <t>Tom and Jerry</t>
  </si>
  <si>
    <t>Piktybinis</t>
  </si>
  <si>
    <t xml:space="preserve">Malignant </t>
  </si>
  <si>
    <t>Mortal Kombat</t>
  </si>
  <si>
    <t>Godzila prieš Kongą</t>
  </si>
  <si>
    <t>Godzilla vs Kong</t>
  </si>
  <si>
    <t>Nauja praeitis</t>
  </si>
  <si>
    <t>Reminiscence</t>
  </si>
  <si>
    <t>Trokštantys mano mirties</t>
  </si>
  <si>
    <t>Those Who Wish me Dead</t>
  </si>
  <si>
    <t>Nuostabioji moteris 1984</t>
  </si>
  <si>
    <t>Wonder Woman 84</t>
  </si>
  <si>
    <t>2021.09.17</t>
  </si>
  <si>
    <t>2021.07.16</t>
  </si>
  <si>
    <t>2021.12.24</t>
  </si>
  <si>
    <t>2021.05.07</t>
  </si>
  <si>
    <t>2021.04.30</t>
  </si>
  <si>
    <t>2021.08.20</t>
  </si>
  <si>
    <t>Žmogus voras: nėra kelio atgal</t>
  </si>
  <si>
    <t>Spiderman No Way Home</t>
  </si>
  <si>
    <t>Venomas 2</t>
  </si>
  <si>
    <t>Venom Let There Be Carnage</t>
  </si>
  <si>
    <t>Pabėgimo kambarys 2: Išėjimo nėra</t>
  </si>
  <si>
    <t>Escape Room 2</t>
  </si>
  <si>
    <t>Vaiduoklių medžiotojai: Iš anapus</t>
  </si>
  <si>
    <t xml:space="preserve">Ghostbusters Afterlife </t>
  </si>
  <si>
    <t>Triušis Piteris2: Pabėgimas</t>
  </si>
  <si>
    <t>Peter Rabbit 2</t>
  </si>
  <si>
    <t>Nešventa</t>
  </si>
  <si>
    <t>Unholy</t>
  </si>
  <si>
    <t>Absoliutus blogis: Nauja formulė</t>
  </si>
  <si>
    <t>Resident Evil: Welcome to Raccoon City</t>
  </si>
  <si>
    <t>Mirties namai 2</t>
  </si>
  <si>
    <t>Dont Breathe 2</t>
  </si>
  <si>
    <t>2021.10.15</t>
  </si>
  <si>
    <t>2021.11.19</t>
  </si>
  <si>
    <t>2021.08.13</t>
  </si>
  <si>
    <t>Titane</t>
  </si>
  <si>
    <t>Drive My Car</t>
  </si>
  <si>
    <t>Frida. Viva la Vida</t>
  </si>
  <si>
    <t>Undinė</t>
  </si>
  <si>
    <t>Undine</t>
  </si>
  <si>
    <t>Tiktai žvėrys</t>
  </si>
  <si>
    <t>Seules les bêtes</t>
  </si>
  <si>
    <t xml:space="preserve">Viskas praėjo gerai. </t>
  </si>
  <si>
    <t>Tout s'est bien passé</t>
  </si>
  <si>
    <t>Vestuvių kalba</t>
  </si>
  <si>
    <t>Le discours</t>
  </si>
  <si>
    <t xml:space="preserve">Vasara'85 </t>
  </si>
  <si>
    <t>Été 85</t>
  </si>
  <si>
    <t>DNR</t>
  </si>
  <si>
    <t>AND</t>
  </si>
  <si>
    <t>Paryžius. 13-as rajonas</t>
  </si>
  <si>
    <t>Les Olympiades, Paris 13e</t>
  </si>
  <si>
    <t xml:space="preserve">Blogos pasakos </t>
  </si>
  <si>
    <t>Bad Tales</t>
  </si>
  <si>
    <t>Išvalyti atmintį</t>
  </si>
  <si>
    <t>Effacer L'historique</t>
  </si>
  <si>
    <t>Paskutiniai ir pirmieji žmonės</t>
  </si>
  <si>
    <t>Last and First Men</t>
  </si>
  <si>
    <t>Meinstrymas</t>
  </si>
  <si>
    <t>Mainstream</t>
  </si>
  <si>
    <t>2021.10.22</t>
  </si>
  <si>
    <t>2021.12.31</t>
  </si>
  <si>
    <t>2021.10.07</t>
  </si>
  <si>
    <t>Miestas prie upės</t>
  </si>
  <si>
    <t>Pilsēta pie upes</t>
  </si>
  <si>
    <t>Tėvas</t>
  </si>
  <si>
    <t>The Father</t>
  </si>
  <si>
    <t>Benedeta</t>
  </si>
  <si>
    <t>Benedetta</t>
  </si>
  <si>
    <t>Amelija iš Monmartro (2001)</t>
  </si>
  <si>
    <t>Le Fabuleux destin d'Amélie Poulain (2001)</t>
  </si>
  <si>
    <t>Kvepalai</t>
  </si>
  <si>
    <t>Les parfums</t>
  </si>
  <si>
    <t>Polis</t>
  </si>
  <si>
    <t>Poly</t>
  </si>
  <si>
    <t>Alkio skonis</t>
  </si>
  <si>
    <t>A Taste of Hunger</t>
  </si>
  <si>
    <t xml:space="preserve">P. Cardin. Mados legenda </t>
  </si>
  <si>
    <t>House of Cardin</t>
  </si>
  <si>
    <t>Prabudimas</t>
  </si>
  <si>
    <t>Awaken</t>
  </si>
  <si>
    <t>Valdininko prakeiksmas</t>
  </si>
  <si>
    <t>Проклятый чиновник</t>
  </si>
  <si>
    <t>Paskutinis didvyris: blogio ištakos</t>
  </si>
  <si>
    <t>Последний богатырь: Корень зла</t>
  </si>
  <si>
    <t>Šarlatanas</t>
  </si>
  <si>
    <t>Charlatan</t>
  </si>
  <si>
    <t>Paprasta aistra</t>
  </si>
  <si>
    <t>Passion simple</t>
  </si>
  <si>
    <t>Selekcininkė</t>
  </si>
  <si>
    <t>Breeder</t>
  </si>
  <si>
    <t>Mano brolis vaikosi dinozaurus</t>
  </si>
  <si>
    <t>Mio fratello rincorre i dinosauri</t>
  </si>
  <si>
    <t>Vyras už pinigus</t>
  </si>
  <si>
    <t>2021.11.12</t>
  </si>
  <si>
    <t>2021.10.29</t>
  </si>
  <si>
    <t>2021.07.23</t>
  </si>
  <si>
    <t>2021.06.25</t>
  </si>
  <si>
    <t>2021.12.01</t>
  </si>
  <si>
    <t>Dublis LT</t>
  </si>
  <si>
    <t>Dublis LT (Independent)</t>
  </si>
  <si>
    <t xml:space="preserve">Gucci mados namai </t>
  </si>
  <si>
    <t>House of Gucci</t>
  </si>
  <si>
    <t>Mirtis palauks</t>
  </si>
  <si>
    <t>No Time To Die</t>
  </si>
  <si>
    <t xml:space="preserve">Adamsų šeimynėlė 2 </t>
  </si>
  <si>
    <t>The Addams Family 2</t>
  </si>
  <si>
    <t>Ponas kūdikis 2. Šeimos reikalai</t>
  </si>
  <si>
    <t>The Boss Baby: Family Business</t>
  </si>
  <si>
    <t xml:space="preserve">Greiti ir įsiutę 9 </t>
  </si>
  <si>
    <t>Fast and Furious 9</t>
  </si>
  <si>
    <t>Dainuok 2</t>
  </si>
  <si>
    <t>Sing 2</t>
  </si>
  <si>
    <t>Krudžiai 2. Naujasis amžius</t>
  </si>
  <si>
    <t>The Croods: A New Age</t>
  </si>
  <si>
    <t>Helovinas žudo</t>
  </si>
  <si>
    <t>Halloween Kills</t>
  </si>
  <si>
    <t>Nepažabojama dvasia</t>
  </si>
  <si>
    <t>Spirit Untamed</t>
  </si>
  <si>
    <t>Senatvė</t>
  </si>
  <si>
    <t>Old</t>
  </si>
  <si>
    <t>Išvalymas amžiams</t>
  </si>
  <si>
    <t>Forever Purge</t>
  </si>
  <si>
    <t>Bitininkas</t>
  </si>
  <si>
    <t>Candyman</t>
  </si>
  <si>
    <t xml:space="preserve">Mainai su žudiku </t>
  </si>
  <si>
    <t>Freaky</t>
  </si>
  <si>
    <t xml:space="preserve">Niekas </t>
  </si>
  <si>
    <t>Nobody</t>
  </si>
  <si>
    <t xml:space="preserve">Šunyčiai patruliai. Filmas </t>
  </si>
  <si>
    <t>Paw Patrol: The Movie</t>
  </si>
  <si>
    <t>Tylos zona 2</t>
  </si>
  <si>
    <t>A Quiet Place 2</t>
  </si>
  <si>
    <t>Gyvatės akys: Eilinio Džo kilmė</t>
  </si>
  <si>
    <t>Snake Eyes: G.I. Joe Origins</t>
  </si>
  <si>
    <t>Dičkis šuo Klifordas</t>
  </si>
  <si>
    <t>Clifford The Big Red Dog</t>
  </si>
  <si>
    <t>2022.01.07</t>
  </si>
  <si>
    <t>2021.11.26</t>
  </si>
  <si>
    <t>2021.12.22</t>
  </si>
  <si>
    <t>2021.07.02</t>
  </si>
  <si>
    <t>Eros Fz</t>
  </si>
  <si>
    <t>Bažirao Mastani</t>
  </si>
  <si>
    <t>Bajirao Mastani</t>
  </si>
  <si>
    <t>2021.12.10</t>
  </si>
  <si>
    <t>Eros Fz (Independent)</t>
  </si>
  <si>
    <t xml:space="preserve">Dar po vieną </t>
  </si>
  <si>
    <t>Druk</t>
  </si>
  <si>
    <t>Teisingumo riteriai</t>
  </si>
  <si>
    <t>Retfærdighedens ryttere</t>
  </si>
  <si>
    <t>Tuvė</t>
  </si>
  <si>
    <t>Tove</t>
  </si>
  <si>
    <t>Vertėjai</t>
  </si>
  <si>
    <t>Les traducteurs</t>
  </si>
  <si>
    <t>Feliksas ir Morgos Lobis</t>
  </si>
  <si>
    <t>Felix and the Hidden Treasure</t>
  </si>
  <si>
    <t>Triumfas</t>
  </si>
  <si>
    <t>Un triomphe</t>
  </si>
  <si>
    <t>Aš esu Greta</t>
  </si>
  <si>
    <t>I Am Greta</t>
  </si>
  <si>
    <t>Gagarinas</t>
  </si>
  <si>
    <t>Gagarine</t>
  </si>
  <si>
    <t>Nesėkmė dulkinantis arba šelmiškas porno</t>
  </si>
  <si>
    <t>Babardeala cu bucluc sau porno balamuc</t>
  </si>
  <si>
    <t>Tapytoja ir vagis</t>
  </si>
  <si>
    <t>he Painter and the Thief</t>
  </si>
  <si>
    <t>Vampyriukas</t>
  </si>
  <si>
    <t>Petit vampire</t>
  </si>
  <si>
    <t>Meilės reikalai</t>
  </si>
  <si>
    <t>Les choses qu'on dit, les choses qu'on fait</t>
  </si>
  <si>
    <t>Gražus sūnus</t>
  </si>
  <si>
    <t>Beautiful Boy</t>
  </si>
  <si>
    <t>Nauja tvarka</t>
  </si>
  <si>
    <t>Nuevo orden</t>
  </si>
  <si>
    <t>Liberté</t>
  </si>
  <si>
    <t>Quo vadis, Aida?</t>
  </si>
  <si>
    <t xml:space="preserve">Obuoliai </t>
  </si>
  <si>
    <t>Mila</t>
  </si>
  <si>
    <t>Sniego daugiau nebus</t>
  </si>
  <si>
    <t>Śniegu już nigdy nie będzie</t>
  </si>
  <si>
    <t>Blogio nėra</t>
  </si>
  <si>
    <t>Sheytan vojud nadarad</t>
  </si>
  <si>
    <t>Berniukas ir pasaulis</t>
  </si>
  <si>
    <t>O Menino e o Mundo</t>
  </si>
  <si>
    <t>Lumière!</t>
  </si>
  <si>
    <t>Silvana</t>
  </si>
  <si>
    <t>Silvana - väck mig när ni vaknat</t>
  </si>
  <si>
    <t>Gunda</t>
  </si>
  <si>
    <t>2016.03.29</t>
  </si>
  <si>
    <t>2017.12.10</t>
  </si>
  <si>
    <t>Izaokas</t>
  </si>
  <si>
    <t>After. Kai mes pasiklydom</t>
  </si>
  <si>
    <t>After We Fell</t>
  </si>
  <si>
    <t>Vilkas ir liūtas</t>
  </si>
  <si>
    <t>The Wolf and The Lion</t>
  </si>
  <si>
    <t xml:space="preserve">Eglutės 8 </t>
  </si>
  <si>
    <t>Ёлки 8</t>
  </si>
  <si>
    <t>Žudiko žmonos asmens sargybinis</t>
  </si>
  <si>
    <t>The Hitman's Wife's Bodyguard</t>
  </si>
  <si>
    <t>Pilotas</t>
  </si>
  <si>
    <t>Летчик</t>
  </si>
  <si>
    <t xml:space="preserve">Laisvo elgesio močiutė 3. Pradžia </t>
  </si>
  <si>
    <t>Прабабушка легкого поведения. Начало</t>
  </si>
  <si>
    <t>Eilė 19</t>
  </si>
  <si>
    <t>Ряд 19</t>
  </si>
  <si>
    <t xml:space="preserve">Sinefilija </t>
  </si>
  <si>
    <t xml:space="preserve">Ugnis </t>
  </si>
  <si>
    <t>Огонь</t>
  </si>
  <si>
    <t xml:space="preserve">Palma </t>
  </si>
  <si>
    <t>Пальма</t>
  </si>
  <si>
    <t>Įtakingiausias Amerikos gangsteris</t>
  </si>
  <si>
    <t>Lansky</t>
  </si>
  <si>
    <t xml:space="preserve">Pakeleivių karta </t>
  </si>
  <si>
    <t>Voyagers</t>
  </si>
  <si>
    <t xml:space="preserve">Ne bobų reikalai </t>
  </si>
  <si>
    <t>Нефутбол</t>
  </si>
  <si>
    <t>Monstrų atostogos</t>
  </si>
  <si>
    <t>Legend of Hallowaiian</t>
  </si>
  <si>
    <t>Metai prieš karą</t>
  </si>
  <si>
    <t>Gads pirms kara</t>
  </si>
  <si>
    <t>2019.11.01</t>
  </si>
  <si>
    <t>Geriausi mūsų metai</t>
  </si>
  <si>
    <t>The Best Years</t>
  </si>
  <si>
    <t>Kalėdos Islandijoje</t>
  </si>
  <si>
    <t>Bergmál</t>
  </si>
  <si>
    <t>Just a moment</t>
  </si>
  <si>
    <t>Žmonės, kuriuos pažįstam</t>
  </si>
  <si>
    <t>Just a moment (Independent)</t>
  </si>
  <si>
    <t>Prakaituok!</t>
  </si>
  <si>
    <t>Sweat</t>
  </si>
  <si>
    <t>Enfant Terrible</t>
  </si>
  <si>
    <t>Neišskiriami</t>
  </si>
  <si>
    <t>Charter</t>
  </si>
  <si>
    <t>Kaimynai</t>
  </si>
  <si>
    <t>The People Upstairs</t>
  </si>
  <si>
    <t>Rozos vestuvės</t>
  </si>
  <si>
    <t>La boda de Rosa</t>
  </si>
  <si>
    <t>Įsimylėjusi Figaro</t>
  </si>
  <si>
    <t>Falling for Figaro</t>
  </si>
  <si>
    <t>Erdvėlaivis Žemė</t>
  </si>
  <si>
    <t>Spaceship Earth</t>
  </si>
  <si>
    <t>Medaus šalis</t>
  </si>
  <si>
    <t>Honeyland</t>
  </si>
  <si>
    <t>Pitbulis</t>
  </si>
  <si>
    <t>Pitbull</t>
  </si>
  <si>
    <t>M-Films</t>
  </si>
  <si>
    <t>Bėgikė</t>
  </si>
  <si>
    <t>M-Films (Independent)</t>
  </si>
  <si>
    <t xml:space="preserve">Šuolis </t>
  </si>
  <si>
    <t>Švelnūs kariai</t>
  </si>
  <si>
    <t>Moonmakers</t>
  </si>
  <si>
    <t>Moonmakers (Independent)</t>
  </si>
  <si>
    <t>Nepatogus kinas</t>
  </si>
  <si>
    <t>Būsiu su tavim</t>
  </si>
  <si>
    <t>Nepatogus kinas (Independent)</t>
  </si>
  <si>
    <t>Gauja</t>
  </si>
  <si>
    <t>Smecka</t>
  </si>
  <si>
    <t>Aš niekada neverkiu</t>
  </si>
  <si>
    <t>Jak Najdalej Stad</t>
  </si>
  <si>
    <t>Mūsų namai</t>
  </si>
  <si>
    <t>Where We Belong</t>
  </si>
  <si>
    <t>Mano mama gorila</t>
  </si>
  <si>
    <t>Apstjärnan</t>
  </si>
  <si>
    <t>2021.08.23</t>
  </si>
  <si>
    <t>2015.10.24</t>
  </si>
  <si>
    <t>2021.06.03</t>
  </si>
  <si>
    <t>2021.10.24</t>
  </si>
  <si>
    <t>Naktinė žvejyba</t>
  </si>
  <si>
    <t>2021.07.30</t>
  </si>
  <si>
    <t>Operacija "O2"</t>
  </si>
  <si>
    <t>Kaip „Titanikas“ mane išgelbėjo</t>
  </si>
  <si>
    <t>How the Titanic Became My Lifeboat</t>
  </si>
  <si>
    <t>Černobylis. Bedugnė</t>
  </si>
  <si>
    <t>Чернобыль</t>
  </si>
  <si>
    <t>Apsėstoji</t>
  </si>
  <si>
    <t>Demonic</t>
  </si>
  <si>
    <t xml:space="preserve">Kiaulė </t>
  </si>
  <si>
    <t>Pig</t>
  </si>
  <si>
    <t>Supernova</t>
  </si>
  <si>
    <t>Blumų šeimos istorija</t>
  </si>
  <si>
    <t>Penguin Bloom</t>
  </si>
  <si>
    <t>Džentelmeniškas apiplėšimas</t>
  </si>
  <si>
    <t>The Misfits</t>
  </si>
  <si>
    <t>Šmėklų žemės kaliniai</t>
  </si>
  <si>
    <t>Prisoners of The Ghostland</t>
  </si>
  <si>
    <t>Žudiko kodeksas</t>
  </si>
  <si>
    <t>The Protege</t>
  </si>
  <si>
    <t>Žavusis žudikas Tedas Bandis</t>
  </si>
  <si>
    <t>Extremely Wicked, Shockingly Evil, and Vile</t>
  </si>
  <si>
    <t>Tykantis šešėliuose</t>
  </si>
  <si>
    <t>He's Out There</t>
  </si>
  <si>
    <t>Vaiduoklių žemė</t>
  </si>
  <si>
    <t>Incident In A Ghost Land</t>
  </si>
  <si>
    <t xml:space="preserve">Kliedesiai </t>
  </si>
  <si>
    <t>Delirium</t>
  </si>
  <si>
    <t>Lukas</t>
  </si>
  <si>
    <t>Luca</t>
  </si>
  <si>
    <t>Amžinieji</t>
  </si>
  <si>
    <t>Eternals</t>
  </si>
  <si>
    <t xml:space="preserve">Enkanto </t>
  </si>
  <si>
    <t>Encanto</t>
  </si>
  <si>
    <t>Laisvasis Gajus</t>
  </si>
  <si>
    <t>Free Guy</t>
  </si>
  <si>
    <t xml:space="preserve">Nepataisomas Ronas </t>
  </si>
  <si>
    <t>Ron's Gone Wrong</t>
  </si>
  <si>
    <t xml:space="preserve">Juodoji našlė </t>
  </si>
  <si>
    <t>Black Widow</t>
  </si>
  <si>
    <t>Šang-Či ir dešimties žiedų legenda</t>
  </si>
  <si>
    <t>Shang-Chi and the Legend of the Ten Rings</t>
  </si>
  <si>
    <t>Rėja ir paskutinysis drakonas</t>
  </si>
  <si>
    <t>Raya and the Last Dragon</t>
  </si>
  <si>
    <t>Siela</t>
  </si>
  <si>
    <t>Soul</t>
  </si>
  <si>
    <t>Džiunglių kruizas</t>
  </si>
  <si>
    <t>Jungle Cruise</t>
  </si>
  <si>
    <t xml:space="preserve">Prancūzijos kronikos iš Liberčio, Kanzaso vakaro saulės </t>
  </si>
  <si>
    <t>The French Dispatch of the Liberty, Kansas Evening Sun</t>
  </si>
  <si>
    <t xml:space="preserve">Nepasotinamas alkis </t>
  </si>
  <si>
    <t>Antlers</t>
  </si>
  <si>
    <t xml:space="preserve">Paskutinė dvikova </t>
  </si>
  <si>
    <t>The Last Duel</t>
  </si>
  <si>
    <t xml:space="preserve">Kruela </t>
  </si>
  <si>
    <t>Cruella</t>
  </si>
  <si>
    <t xml:space="preserve">Nakties namai </t>
  </si>
  <si>
    <t>The Night House</t>
  </si>
  <si>
    <t>Vestsaido istorija</t>
  </si>
  <si>
    <t>West Side Story</t>
  </si>
  <si>
    <t>King's Man. Pradžia</t>
  </si>
  <si>
    <t>The King's Man</t>
  </si>
  <si>
    <t xml:space="preserve">Klajoklių žemė </t>
  </si>
  <si>
    <t>Nomadland</t>
  </si>
  <si>
    <t>Viešbutis "Grand Budapest"</t>
  </si>
  <si>
    <t>The Grand Budapest Hotel</t>
  </si>
  <si>
    <t>Bohemijos rapsodija</t>
  </si>
  <si>
    <t>2019.05.10</t>
  </si>
  <si>
    <t>2018.06.01</t>
  </si>
  <si>
    <t>2014.03.14</t>
  </si>
  <si>
    <t>2018.11.02</t>
  </si>
  <si>
    <t>Travolta</t>
  </si>
  <si>
    <t>Latė ir stebuklingas akmuo</t>
  </si>
  <si>
    <t>Latte &amp; the Magic Waterstone</t>
  </si>
  <si>
    <t>Unlimited Media</t>
  </si>
  <si>
    <t>Ant erelio sparnų</t>
  </si>
  <si>
    <t>Ride the Eagle</t>
  </si>
  <si>
    <t>Unlimited Media (Independent)</t>
  </si>
  <si>
    <t>UPĖ Media</t>
  </si>
  <si>
    <t>Patrakėlė Marta Džein</t>
  </si>
  <si>
    <t>Calamity, a Childhood of Martha Jane Cannary</t>
  </si>
  <si>
    <t>UPĖ Media (Independent)</t>
  </si>
  <si>
    <t>Spurguliai</t>
  </si>
  <si>
    <t>Extinct</t>
  </si>
  <si>
    <t>Aplink pasaulį per 80 dienų</t>
  </si>
  <si>
    <t>Around The World in 80 days</t>
  </si>
  <si>
    <t>Perspektyvi mergina</t>
  </si>
  <si>
    <t>Promising Young Woman</t>
  </si>
  <si>
    <t>Kortų skaičiuotojas</t>
  </si>
  <si>
    <t>The Card Counter</t>
  </si>
  <si>
    <t xml:space="preserve">Paralelinės mamos </t>
  </si>
  <si>
    <t>Parallel Mothers</t>
  </si>
  <si>
    <t>Rifkino festivalis</t>
  </si>
  <si>
    <t>Rifkin‘s Festival</t>
  </si>
  <si>
    <t>Žaliasis riteris</t>
  </si>
  <si>
    <t>The Green Knight</t>
  </si>
  <si>
    <t>Kibirkščiuojantis Luiso Veino gyvenimas</t>
  </si>
  <si>
    <t>The Eletrical Life of Louis Wain</t>
  </si>
  <si>
    <t>(Ne)Tobulas vyras</t>
  </si>
  <si>
    <t>I'm Your Man</t>
  </si>
  <si>
    <t>Ledo kelias</t>
  </si>
  <si>
    <t>The Ice Road</t>
  </si>
  <si>
    <t>Žose, tigras ir žuvis</t>
  </si>
  <si>
    <t>Josee, the Tiger and the Fish</t>
  </si>
  <si>
    <t>Eifelis</t>
  </si>
  <si>
    <t>Eiffel</t>
  </si>
  <si>
    <t xml:space="preserve">Holivudo afera </t>
  </si>
  <si>
    <t>Comeback Trail</t>
  </si>
  <si>
    <t>Parako kokteilis</t>
  </si>
  <si>
    <t>Gunpowder Milkshake</t>
  </si>
  <si>
    <t>Boss Level</t>
  </si>
  <si>
    <t>Karštakošė gražuolė</t>
  </si>
  <si>
    <t>Jolt</t>
  </si>
  <si>
    <t xml:space="preserve">Lesė grįžta </t>
  </si>
  <si>
    <t>Lassie</t>
  </si>
  <si>
    <t>Arkties komanda</t>
  </si>
  <si>
    <t>Arctic Dogs</t>
  </si>
  <si>
    <t xml:space="preserve">2021 m.  </t>
  </si>
  <si>
    <t>2021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</si>
</sst>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164" formatCode="yyyy\.mm\.dd;@"/>
  </numFmts>
  <fonts count="22" x14ac:knownFonts="1">
    <font>
      <sz val="11"/>
      <color theme="1"/>
      <name val="Calibri"/>
      <family val="2"/>
      <charset val="186"/>
      <scheme val="minor"/>
    </font>
    <font>
      <b/>
      <sz val="14"/>
      <name val="Verdana"/>
      <family val="2"/>
    </font>
    <font>
      <b/>
      <sz val="10"/>
      <name val="Verdana"/>
      <family val="2"/>
      <charset val="186"/>
    </font>
    <font>
      <sz val="10"/>
      <name val="Verdana"/>
      <family val="2"/>
      <charset val="186"/>
    </font>
    <font>
      <i/>
      <sz val="10"/>
      <name val="Verdana"/>
      <family val="2"/>
      <charset val="186"/>
    </font>
    <font>
      <b/>
      <sz val="10"/>
      <color theme="1"/>
      <name val="Verdana"/>
      <family val="2"/>
      <charset val="186"/>
    </font>
    <font>
      <sz val="10"/>
      <color theme="1"/>
      <name val="Verdana"/>
      <family val="2"/>
      <charset val="186"/>
    </font>
    <font>
      <sz val="10"/>
      <color indexed="8"/>
      <name val="Verdana"/>
      <family val="2"/>
      <charset val="186"/>
    </font>
    <font>
      <b/>
      <sz val="11"/>
      <color theme="1"/>
      <name val="Verdana"/>
      <family val="2"/>
      <charset val="186"/>
    </font>
    <font>
      <b/>
      <sz val="11"/>
      <name val="Verdana"/>
      <family val="2"/>
      <charset val="186"/>
    </font>
    <font>
      <b/>
      <sz val="12"/>
      <name val="Verdana"/>
      <family val="2"/>
      <charset val="186"/>
    </font>
    <font>
      <b/>
      <sz val="18"/>
      <name val="Verdana"/>
      <family val="2"/>
    </font>
    <font>
      <sz val="12"/>
      <name val="Verdana"/>
      <family val="2"/>
    </font>
    <font>
      <b/>
      <i/>
      <sz val="10"/>
      <name val="Verdana"/>
      <family val="2"/>
      <charset val="186"/>
    </font>
    <font>
      <sz val="10"/>
      <color rgb="FF000000"/>
      <name val="Verdana"/>
      <family val="2"/>
      <charset val="186"/>
    </font>
    <font>
      <sz val="10"/>
      <name val="Verdana"/>
      <family val="2"/>
      <charset val="186"/>
    </font>
    <font>
      <sz val="10"/>
      <color indexed="8"/>
      <name val="Verdana"/>
      <family val="2"/>
      <charset val="186"/>
    </font>
    <font>
      <sz val="10"/>
      <color rgb="FF000000"/>
      <name val="Verdana"/>
      <family val="2"/>
      <charset val="186"/>
    </font>
    <font>
      <sz val="11"/>
      <color rgb="FF006100"/>
      <name val="Calibri"/>
      <family val="2"/>
      <charset val="186"/>
      <scheme val="minor"/>
    </font>
    <font>
      <sz val="10"/>
      <color theme="1"/>
      <name val="Verdana"/>
      <family val="2"/>
    </font>
    <font>
      <sz val="10"/>
      <name val="Verdana"/>
      <family val="2"/>
    </font>
    <font>
      <sz val="10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8" fillId="5" borderId="0" applyNumberFormat="0" applyBorder="0" applyAlignment="0" applyProtection="0"/>
  </cellStyleXfs>
  <cellXfs count="165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4" xfId="0" applyFont="1" applyBorder="1"/>
    <xf numFmtId="49" fontId="3" fillId="0" borderId="4" xfId="0" applyNumberFormat="1" applyFont="1" applyBorder="1" applyAlignment="1">
      <alignment vertical="justify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center" wrapText="1"/>
    </xf>
    <xf numFmtId="3" fontId="3" fillId="2" borderId="1" xfId="0" applyNumberFormat="1" applyFont="1" applyFill="1" applyBorder="1" applyAlignment="1" applyProtection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vertical="center" wrapText="1"/>
    </xf>
    <xf numFmtId="3" fontId="3" fillId="2" borderId="6" xfId="0" applyNumberFormat="1" applyFont="1" applyFill="1" applyBorder="1" applyAlignment="1" applyProtection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" fontId="7" fillId="0" borderId="1" xfId="0" applyNumberFormat="1" applyFont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/>
    <xf numFmtId="49" fontId="9" fillId="2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0" fontId="3" fillId="0" borderId="0" xfId="0" applyFont="1"/>
    <xf numFmtId="0" fontId="12" fillId="0" borderId="0" xfId="0" applyFont="1"/>
    <xf numFmtId="0" fontId="3" fillId="0" borderId="4" xfId="0" applyFont="1" applyBorder="1" applyAlignment="1">
      <alignment horizontal="left"/>
    </xf>
    <xf numFmtId="0" fontId="13" fillId="0" borderId="4" xfId="0" applyFont="1" applyBorder="1"/>
    <xf numFmtId="0" fontId="13" fillId="0" borderId="4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13" fillId="0" borderId="6" xfId="0" applyFont="1" applyBorder="1"/>
    <xf numFmtId="0" fontId="13" fillId="0" borderId="6" xfId="0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0" fontId="13" fillId="0" borderId="3" xfId="0" applyFont="1" applyBorder="1"/>
    <xf numFmtId="0" fontId="13" fillId="0" borderId="0" xfId="0" applyFont="1" applyBorder="1" applyAlignment="1">
      <alignment horizontal="left"/>
    </xf>
    <xf numFmtId="0" fontId="3" fillId="0" borderId="9" xfId="0" applyFont="1" applyBorder="1"/>
    <xf numFmtId="0" fontId="3" fillId="0" borderId="1" xfId="0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>
      <alignment vertical="center"/>
    </xf>
    <xf numFmtId="2" fontId="3" fillId="0" borderId="5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10" fillId="0" borderId="0" xfId="0" applyFont="1" applyBorder="1" applyAlignment="1">
      <alignment horizontal="right"/>
    </xf>
    <xf numFmtId="3" fontId="10" fillId="0" borderId="6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Border="1"/>
    <xf numFmtId="4" fontId="3" fillId="0" borderId="0" xfId="0" applyNumberFormat="1" applyFont="1" applyBorder="1"/>
    <xf numFmtId="4" fontId="3" fillId="0" borderId="0" xfId="0" applyNumberFormat="1" applyFont="1"/>
    <xf numFmtId="3" fontId="10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3" fillId="0" borderId="4" xfId="0" applyFont="1" applyBorder="1" applyAlignment="1">
      <alignment horizontal="center" vertical="center"/>
    </xf>
    <xf numFmtId="0" fontId="13" fillId="0" borderId="5" xfId="0" applyFont="1" applyBorder="1"/>
    <xf numFmtId="0" fontId="13" fillId="0" borderId="10" xfId="0" applyFont="1" applyBorder="1"/>
    <xf numFmtId="0" fontId="3" fillId="0" borderId="8" xfId="0" applyFont="1" applyBorder="1"/>
    <xf numFmtId="0" fontId="3" fillId="0" borderId="6" xfId="0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left" vertical="center"/>
    </xf>
    <xf numFmtId="3" fontId="3" fillId="0" borderId="0" xfId="0" applyNumberFormat="1" applyFont="1"/>
    <xf numFmtId="3" fontId="7" fillId="2" borderId="6" xfId="0" applyNumberFormat="1" applyFont="1" applyFill="1" applyBorder="1" applyAlignment="1">
      <alignment horizontal="center" vertical="center" wrapText="1"/>
    </xf>
    <xf numFmtId="1" fontId="3" fillId="0" borderId="0" xfId="0" applyNumberFormat="1" applyFont="1"/>
    <xf numFmtId="0" fontId="10" fillId="0" borderId="0" xfId="0" applyFont="1" applyAlignment="1">
      <alignment horizontal="right"/>
    </xf>
    <xf numFmtId="1" fontId="3" fillId="0" borderId="0" xfId="0" applyNumberFormat="1" applyFont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3" fillId="2" borderId="1" xfId="0" applyNumberFormat="1" applyFont="1" applyFill="1" applyBorder="1" applyAlignment="1" applyProtection="1">
      <alignment horizontal="center" wrapText="1"/>
    </xf>
    <xf numFmtId="0" fontId="1" fillId="0" borderId="5" xfId="0" applyFont="1" applyBorder="1"/>
    <xf numFmtId="0" fontId="2" fillId="0" borderId="4" xfId="0" applyFont="1" applyBorder="1" applyAlignment="1"/>
    <xf numFmtId="0" fontId="2" fillId="0" borderId="4" xfId="0" applyFont="1" applyBorder="1"/>
    <xf numFmtId="49" fontId="3" fillId="0" borderId="2" xfId="0" applyNumberFormat="1" applyFont="1" applyBorder="1" applyAlignment="1">
      <alignment vertical="justify" wrapText="1"/>
    </xf>
    <xf numFmtId="0" fontId="2" fillId="0" borderId="4" xfId="0" applyFont="1" applyBorder="1" applyAlignment="1">
      <alignment horizontal="center" vertical="center"/>
    </xf>
    <xf numFmtId="1" fontId="7" fillId="0" borderId="13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" fontId="6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/>
    <xf numFmtId="0" fontId="4" fillId="0" borderId="4" xfId="0" applyFont="1" applyBorder="1" applyAlignment="1">
      <alignment horizontal="center" vertical="center"/>
    </xf>
    <xf numFmtId="3" fontId="5" fillId="0" borderId="6" xfId="0" applyNumberFormat="1" applyFont="1" applyBorder="1"/>
    <xf numFmtId="49" fontId="3" fillId="0" borderId="1" xfId="0" applyNumberFormat="1" applyFont="1" applyBorder="1" applyAlignment="1">
      <alignment vertical="justify" wrapText="1"/>
    </xf>
    <xf numFmtId="0" fontId="3" fillId="0" borderId="1" xfId="0" applyFont="1" applyBorder="1"/>
    <xf numFmtId="3" fontId="2" fillId="0" borderId="6" xfId="0" applyNumberFormat="1" applyFont="1" applyBorder="1" applyAlignment="1">
      <alignment horizontal="center" vertical="center"/>
    </xf>
    <xf numFmtId="0" fontId="2" fillId="0" borderId="8" xfId="0" applyFont="1" applyBorder="1"/>
    <xf numFmtId="49" fontId="3" fillId="0" borderId="6" xfId="0" applyNumberFormat="1" applyFont="1" applyBorder="1" applyAlignment="1">
      <alignment vertical="justify" wrapText="1"/>
    </xf>
    <xf numFmtId="0" fontId="6" fillId="4" borderId="1" xfId="0" applyFont="1" applyFill="1" applyBorder="1" applyAlignment="1">
      <alignment vertical="center" wrapText="1"/>
    </xf>
    <xf numFmtId="3" fontId="3" fillId="3" borderId="6" xfId="0" applyNumberFormat="1" applyFont="1" applyFill="1" applyBorder="1" applyAlignment="1" applyProtection="1">
      <alignment horizontal="center" wrapText="1"/>
    </xf>
    <xf numFmtId="3" fontId="3" fillId="3" borderId="1" xfId="0" applyNumberFormat="1" applyFont="1" applyFill="1" applyBorder="1" applyAlignment="1">
      <alignment horizontal="center"/>
    </xf>
    <xf numFmtId="3" fontId="3" fillId="3" borderId="6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left" vertical="center"/>
    </xf>
    <xf numFmtId="3" fontId="3" fillId="3" borderId="1" xfId="0" applyNumberFormat="1" applyFont="1" applyFill="1" applyBorder="1" applyAlignment="1">
      <alignment horizontal="center" vertical="center"/>
    </xf>
    <xf numFmtId="8" fontId="3" fillId="0" borderId="0" xfId="0" applyNumberFormat="1" applyFont="1"/>
    <xf numFmtId="6" fontId="3" fillId="0" borderId="0" xfId="0" applyNumberFormat="1" applyFont="1"/>
    <xf numFmtId="49" fontId="3" fillId="0" borderId="15" xfId="0" applyNumberFormat="1" applyFont="1" applyBorder="1" applyAlignment="1">
      <alignment vertical="justify" wrapText="1"/>
    </xf>
    <xf numFmtId="14" fontId="1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3" fillId="0" borderId="3" xfId="0" applyFont="1" applyBorder="1" applyAlignment="1">
      <alignment horizontal="center"/>
    </xf>
    <xf numFmtId="49" fontId="15" fillId="2" borderId="1" xfId="0" applyNumberFormat="1" applyFont="1" applyFill="1" applyBorder="1" applyAlignment="1">
      <alignment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164" fontId="16" fillId="0" borderId="6" xfId="0" applyNumberFormat="1" applyFont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14" fontId="17" fillId="0" borderId="6" xfId="0" applyNumberFormat="1" applyFont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49" fontId="3" fillId="2" borderId="0" xfId="0" applyNumberFormat="1" applyFont="1" applyFill="1" applyBorder="1" applyAlignment="1">
      <alignment vertical="center" wrapText="1"/>
    </xf>
    <xf numFmtId="3" fontId="7" fillId="2" borderId="6" xfId="0" applyNumberFormat="1" applyFont="1" applyFill="1" applyBorder="1" applyAlignment="1">
      <alignment horizontal="center" vertical="center"/>
    </xf>
    <xf numFmtId="14" fontId="14" fillId="0" borderId="0" xfId="0" applyNumberFormat="1" applyFont="1" applyBorder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14" fontId="6" fillId="0" borderId="0" xfId="0" applyNumberFormat="1" applyFont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left" vertical="center" wrapText="1"/>
    </xf>
    <xf numFmtId="3" fontId="2" fillId="0" borderId="0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left" vertical="center"/>
    </xf>
    <xf numFmtId="4" fontId="3" fillId="0" borderId="8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 wrapText="1"/>
    </xf>
    <xf numFmtId="0" fontId="18" fillId="3" borderId="5" xfId="1" applyFill="1" applyBorder="1"/>
    <xf numFmtId="164" fontId="3" fillId="0" borderId="1" xfId="0" applyNumberFormat="1" applyFont="1" applyBorder="1" applyAlignment="1">
      <alignment horizontal="center"/>
    </xf>
    <xf numFmtId="3" fontId="20" fillId="0" borderId="1" xfId="0" applyNumberFormat="1" applyFont="1" applyBorder="1" applyAlignment="1">
      <alignment horizontal="center" vertical="center"/>
    </xf>
    <xf numFmtId="0" fontId="18" fillId="3" borderId="4" xfId="1" applyFill="1" applyBorder="1"/>
    <xf numFmtId="0" fontId="3" fillId="3" borderId="4" xfId="0" applyFont="1" applyFill="1" applyBorder="1"/>
    <xf numFmtId="0" fontId="1" fillId="3" borderId="5" xfId="0" applyFont="1" applyFill="1" applyBorder="1"/>
    <xf numFmtId="49" fontId="21" fillId="0" borderId="1" xfId="0" applyNumberFormat="1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" fillId="0" borderId="10" xfId="0" applyFont="1" applyBorder="1"/>
    <xf numFmtId="0" fontId="2" fillId="3" borderId="5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7" fillId="0" borderId="8" xfId="0" applyNumberFormat="1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9" fontId="3" fillId="0" borderId="5" xfId="0" applyNumberFormat="1" applyFont="1" applyBorder="1" applyAlignment="1">
      <alignment horizontal="center" vertical="justify" wrapText="1"/>
    </xf>
    <xf numFmtId="49" fontId="3" fillId="0" borderId="8" xfId="0" applyNumberFormat="1" applyFont="1" applyBorder="1" applyAlignment="1">
      <alignment horizontal="center" vertical="justify" wrapText="1"/>
    </xf>
    <xf numFmtId="0" fontId="2" fillId="3" borderId="5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4"/>
  <sheetViews>
    <sheetView tabSelected="1" workbookViewId="0">
      <selection activeCell="L11" sqref="L11"/>
    </sheetView>
  </sheetViews>
  <sheetFormatPr defaultColWidth="11.42578125" defaultRowHeight="12.75" x14ac:dyDescent="0.2"/>
  <cols>
    <col min="1" max="1" width="5.140625" style="25" customWidth="1"/>
    <col min="2" max="2" width="56.42578125" style="25" customWidth="1"/>
    <col min="3" max="3" width="19.42578125" style="25" customWidth="1"/>
    <col min="4" max="4" width="16.42578125" style="25" bestFit="1" customWidth="1"/>
    <col min="5" max="5" width="8.28515625" style="25" customWidth="1"/>
    <col min="6" max="6" width="8.85546875" style="25" customWidth="1"/>
    <col min="7" max="7" width="3.7109375" style="25" customWidth="1"/>
    <col min="8" max="8" width="8.42578125" style="25" customWidth="1"/>
    <col min="9" max="9" width="4.28515625" style="25" customWidth="1"/>
    <col min="10" max="10" width="11.42578125" style="25" customWidth="1"/>
    <col min="11" max="11" width="6.140625" style="25" customWidth="1"/>
    <col min="12" max="12" width="17.7109375" style="25" customWidth="1"/>
    <col min="13" max="13" width="13.85546875" style="25" customWidth="1"/>
    <col min="14" max="256" width="11.42578125" style="25"/>
    <col min="257" max="257" width="5.140625" style="25" customWidth="1"/>
    <col min="258" max="258" width="56.42578125" style="25" customWidth="1"/>
    <col min="259" max="259" width="19.42578125" style="25" customWidth="1"/>
    <col min="260" max="260" width="16.42578125" style="25" bestFit="1" customWidth="1"/>
    <col min="261" max="261" width="8.28515625" style="25" customWidth="1"/>
    <col min="262" max="262" width="6.7109375" style="25" customWidth="1"/>
    <col min="263" max="263" width="3.7109375" style="25" customWidth="1"/>
    <col min="264" max="264" width="6.42578125" style="25" customWidth="1"/>
    <col min="265" max="265" width="3.42578125" style="25" customWidth="1"/>
    <col min="266" max="266" width="11.42578125" style="25" customWidth="1"/>
    <col min="267" max="267" width="10.140625" style="25" bestFit="1" customWidth="1"/>
    <col min="268" max="512" width="11.42578125" style="25"/>
    <col min="513" max="513" width="5.140625" style="25" customWidth="1"/>
    <col min="514" max="514" width="56.42578125" style="25" customWidth="1"/>
    <col min="515" max="515" width="19.42578125" style="25" customWidth="1"/>
    <col min="516" max="516" width="16.42578125" style="25" bestFit="1" customWidth="1"/>
    <col min="517" max="517" width="8.28515625" style="25" customWidth="1"/>
    <col min="518" max="518" width="6.7109375" style="25" customWidth="1"/>
    <col min="519" max="519" width="3.7109375" style="25" customWidth="1"/>
    <col min="520" max="520" width="6.42578125" style="25" customWidth="1"/>
    <col min="521" max="521" width="3.42578125" style="25" customWidth="1"/>
    <col min="522" max="522" width="11.42578125" style="25" customWidth="1"/>
    <col min="523" max="523" width="10.140625" style="25" bestFit="1" customWidth="1"/>
    <col min="524" max="768" width="11.42578125" style="25"/>
    <col min="769" max="769" width="5.140625" style="25" customWidth="1"/>
    <col min="770" max="770" width="56.42578125" style="25" customWidth="1"/>
    <col min="771" max="771" width="19.42578125" style="25" customWidth="1"/>
    <col min="772" max="772" width="16.42578125" style="25" bestFit="1" customWidth="1"/>
    <col min="773" max="773" width="8.28515625" style="25" customWidth="1"/>
    <col min="774" max="774" width="6.7109375" style="25" customWidth="1"/>
    <col min="775" max="775" width="3.7109375" style="25" customWidth="1"/>
    <col min="776" max="776" width="6.42578125" style="25" customWidth="1"/>
    <col min="777" max="777" width="3.42578125" style="25" customWidth="1"/>
    <col min="778" max="778" width="11.42578125" style="25" customWidth="1"/>
    <col min="779" max="779" width="10.140625" style="25" bestFit="1" customWidth="1"/>
    <col min="780" max="1024" width="11.42578125" style="25"/>
    <col min="1025" max="1025" width="5.140625" style="25" customWidth="1"/>
    <col min="1026" max="1026" width="56.42578125" style="25" customWidth="1"/>
    <col min="1027" max="1027" width="19.42578125" style="25" customWidth="1"/>
    <col min="1028" max="1028" width="16.42578125" style="25" bestFit="1" customWidth="1"/>
    <col min="1029" max="1029" width="8.28515625" style="25" customWidth="1"/>
    <col min="1030" max="1030" width="6.7109375" style="25" customWidth="1"/>
    <col min="1031" max="1031" width="3.7109375" style="25" customWidth="1"/>
    <col min="1032" max="1032" width="6.42578125" style="25" customWidth="1"/>
    <col min="1033" max="1033" width="3.42578125" style="25" customWidth="1"/>
    <col min="1034" max="1034" width="11.42578125" style="25" customWidth="1"/>
    <col min="1035" max="1035" width="10.140625" style="25" bestFit="1" customWidth="1"/>
    <col min="1036" max="1280" width="11.42578125" style="25"/>
    <col min="1281" max="1281" width="5.140625" style="25" customWidth="1"/>
    <col min="1282" max="1282" width="56.42578125" style="25" customWidth="1"/>
    <col min="1283" max="1283" width="19.42578125" style="25" customWidth="1"/>
    <col min="1284" max="1284" width="16.42578125" style="25" bestFit="1" customWidth="1"/>
    <col min="1285" max="1285" width="8.28515625" style="25" customWidth="1"/>
    <col min="1286" max="1286" width="6.7109375" style="25" customWidth="1"/>
    <col min="1287" max="1287" width="3.7109375" style="25" customWidth="1"/>
    <col min="1288" max="1288" width="6.42578125" style="25" customWidth="1"/>
    <col min="1289" max="1289" width="3.42578125" style="25" customWidth="1"/>
    <col min="1290" max="1290" width="11.42578125" style="25" customWidth="1"/>
    <col min="1291" max="1291" width="10.140625" style="25" bestFit="1" customWidth="1"/>
    <col min="1292" max="1536" width="11.42578125" style="25"/>
    <col min="1537" max="1537" width="5.140625" style="25" customWidth="1"/>
    <col min="1538" max="1538" width="56.42578125" style="25" customWidth="1"/>
    <col min="1539" max="1539" width="19.42578125" style="25" customWidth="1"/>
    <col min="1540" max="1540" width="16.42578125" style="25" bestFit="1" customWidth="1"/>
    <col min="1541" max="1541" width="8.28515625" style="25" customWidth="1"/>
    <col min="1542" max="1542" width="6.7109375" style="25" customWidth="1"/>
    <col min="1543" max="1543" width="3.7109375" style="25" customWidth="1"/>
    <col min="1544" max="1544" width="6.42578125" style="25" customWidth="1"/>
    <col min="1545" max="1545" width="3.42578125" style="25" customWidth="1"/>
    <col min="1546" max="1546" width="11.42578125" style="25" customWidth="1"/>
    <col min="1547" max="1547" width="10.140625" style="25" bestFit="1" customWidth="1"/>
    <col min="1548" max="1792" width="11.42578125" style="25"/>
    <col min="1793" max="1793" width="5.140625" style="25" customWidth="1"/>
    <col min="1794" max="1794" width="56.42578125" style="25" customWidth="1"/>
    <col min="1795" max="1795" width="19.42578125" style="25" customWidth="1"/>
    <col min="1796" max="1796" width="16.42578125" style="25" bestFit="1" customWidth="1"/>
    <col min="1797" max="1797" width="8.28515625" style="25" customWidth="1"/>
    <col min="1798" max="1798" width="6.7109375" style="25" customWidth="1"/>
    <col min="1799" max="1799" width="3.7109375" style="25" customWidth="1"/>
    <col min="1800" max="1800" width="6.42578125" style="25" customWidth="1"/>
    <col min="1801" max="1801" width="3.42578125" style="25" customWidth="1"/>
    <col min="1802" max="1802" width="11.42578125" style="25" customWidth="1"/>
    <col min="1803" max="1803" width="10.140625" style="25" bestFit="1" customWidth="1"/>
    <col min="1804" max="2048" width="11.42578125" style="25"/>
    <col min="2049" max="2049" width="5.140625" style="25" customWidth="1"/>
    <col min="2050" max="2050" width="56.42578125" style="25" customWidth="1"/>
    <col min="2051" max="2051" width="19.42578125" style="25" customWidth="1"/>
    <col min="2052" max="2052" width="16.42578125" style="25" bestFit="1" customWidth="1"/>
    <col min="2053" max="2053" width="8.28515625" style="25" customWidth="1"/>
    <col min="2054" max="2054" width="6.7109375" style="25" customWidth="1"/>
    <col min="2055" max="2055" width="3.7109375" style="25" customWidth="1"/>
    <col min="2056" max="2056" width="6.42578125" style="25" customWidth="1"/>
    <col min="2057" max="2057" width="3.42578125" style="25" customWidth="1"/>
    <col min="2058" max="2058" width="11.42578125" style="25" customWidth="1"/>
    <col min="2059" max="2059" width="10.140625" style="25" bestFit="1" customWidth="1"/>
    <col min="2060" max="2304" width="11.42578125" style="25"/>
    <col min="2305" max="2305" width="5.140625" style="25" customWidth="1"/>
    <col min="2306" max="2306" width="56.42578125" style="25" customWidth="1"/>
    <col min="2307" max="2307" width="19.42578125" style="25" customWidth="1"/>
    <col min="2308" max="2308" width="16.42578125" style="25" bestFit="1" customWidth="1"/>
    <col min="2309" max="2309" width="8.28515625" style="25" customWidth="1"/>
    <col min="2310" max="2310" width="6.7109375" style="25" customWidth="1"/>
    <col min="2311" max="2311" width="3.7109375" style="25" customWidth="1"/>
    <col min="2312" max="2312" width="6.42578125" style="25" customWidth="1"/>
    <col min="2313" max="2313" width="3.42578125" style="25" customWidth="1"/>
    <col min="2314" max="2314" width="11.42578125" style="25" customWidth="1"/>
    <col min="2315" max="2315" width="10.140625" style="25" bestFit="1" customWidth="1"/>
    <col min="2316" max="2560" width="11.42578125" style="25"/>
    <col min="2561" max="2561" width="5.140625" style="25" customWidth="1"/>
    <col min="2562" max="2562" width="56.42578125" style="25" customWidth="1"/>
    <col min="2563" max="2563" width="19.42578125" style="25" customWidth="1"/>
    <col min="2564" max="2564" width="16.42578125" style="25" bestFit="1" customWidth="1"/>
    <col min="2565" max="2565" width="8.28515625" style="25" customWidth="1"/>
    <col min="2566" max="2566" width="6.7109375" style="25" customWidth="1"/>
    <col min="2567" max="2567" width="3.7109375" style="25" customWidth="1"/>
    <col min="2568" max="2568" width="6.42578125" style="25" customWidth="1"/>
    <col min="2569" max="2569" width="3.42578125" style="25" customWidth="1"/>
    <col min="2570" max="2570" width="11.42578125" style="25" customWidth="1"/>
    <col min="2571" max="2571" width="10.140625" style="25" bestFit="1" customWidth="1"/>
    <col min="2572" max="2816" width="11.42578125" style="25"/>
    <col min="2817" max="2817" width="5.140625" style="25" customWidth="1"/>
    <col min="2818" max="2818" width="56.42578125" style="25" customWidth="1"/>
    <col min="2819" max="2819" width="19.42578125" style="25" customWidth="1"/>
    <col min="2820" max="2820" width="16.42578125" style="25" bestFit="1" customWidth="1"/>
    <col min="2821" max="2821" width="8.28515625" style="25" customWidth="1"/>
    <col min="2822" max="2822" width="6.7109375" style="25" customWidth="1"/>
    <col min="2823" max="2823" width="3.7109375" style="25" customWidth="1"/>
    <col min="2824" max="2824" width="6.42578125" style="25" customWidth="1"/>
    <col min="2825" max="2825" width="3.42578125" style="25" customWidth="1"/>
    <col min="2826" max="2826" width="11.42578125" style="25" customWidth="1"/>
    <col min="2827" max="2827" width="10.140625" style="25" bestFit="1" customWidth="1"/>
    <col min="2828" max="3072" width="11.42578125" style="25"/>
    <col min="3073" max="3073" width="5.140625" style="25" customWidth="1"/>
    <col min="3074" max="3074" width="56.42578125" style="25" customWidth="1"/>
    <col min="3075" max="3075" width="19.42578125" style="25" customWidth="1"/>
    <col min="3076" max="3076" width="16.42578125" style="25" bestFit="1" customWidth="1"/>
    <col min="3077" max="3077" width="8.28515625" style="25" customWidth="1"/>
    <col min="3078" max="3078" width="6.7109375" style="25" customWidth="1"/>
    <col min="3079" max="3079" width="3.7109375" style="25" customWidth="1"/>
    <col min="3080" max="3080" width="6.42578125" style="25" customWidth="1"/>
    <col min="3081" max="3081" width="3.42578125" style="25" customWidth="1"/>
    <col min="3082" max="3082" width="11.42578125" style="25" customWidth="1"/>
    <col min="3083" max="3083" width="10.140625" style="25" bestFit="1" customWidth="1"/>
    <col min="3084" max="3328" width="11.42578125" style="25"/>
    <col min="3329" max="3329" width="5.140625" style="25" customWidth="1"/>
    <col min="3330" max="3330" width="56.42578125" style="25" customWidth="1"/>
    <col min="3331" max="3331" width="19.42578125" style="25" customWidth="1"/>
    <col min="3332" max="3332" width="16.42578125" style="25" bestFit="1" customWidth="1"/>
    <col min="3333" max="3333" width="8.28515625" style="25" customWidth="1"/>
    <col min="3334" max="3334" width="6.7109375" style="25" customWidth="1"/>
    <col min="3335" max="3335" width="3.7109375" style="25" customWidth="1"/>
    <col min="3336" max="3336" width="6.42578125" style="25" customWidth="1"/>
    <col min="3337" max="3337" width="3.42578125" style="25" customWidth="1"/>
    <col min="3338" max="3338" width="11.42578125" style="25" customWidth="1"/>
    <col min="3339" max="3339" width="10.140625" style="25" bestFit="1" customWidth="1"/>
    <col min="3340" max="3584" width="11.42578125" style="25"/>
    <col min="3585" max="3585" width="5.140625" style="25" customWidth="1"/>
    <col min="3586" max="3586" width="56.42578125" style="25" customWidth="1"/>
    <col min="3587" max="3587" width="19.42578125" style="25" customWidth="1"/>
    <col min="3588" max="3588" width="16.42578125" style="25" bestFit="1" customWidth="1"/>
    <col min="3589" max="3589" width="8.28515625" style="25" customWidth="1"/>
    <col min="3590" max="3590" width="6.7109375" style="25" customWidth="1"/>
    <col min="3591" max="3591" width="3.7109375" style="25" customWidth="1"/>
    <col min="3592" max="3592" width="6.42578125" style="25" customWidth="1"/>
    <col min="3593" max="3593" width="3.42578125" style="25" customWidth="1"/>
    <col min="3594" max="3594" width="11.42578125" style="25" customWidth="1"/>
    <col min="3595" max="3595" width="10.140625" style="25" bestFit="1" customWidth="1"/>
    <col min="3596" max="3840" width="11.42578125" style="25"/>
    <col min="3841" max="3841" width="5.140625" style="25" customWidth="1"/>
    <col min="3842" max="3842" width="56.42578125" style="25" customWidth="1"/>
    <col min="3843" max="3843" width="19.42578125" style="25" customWidth="1"/>
    <col min="3844" max="3844" width="16.42578125" style="25" bestFit="1" customWidth="1"/>
    <col min="3845" max="3845" width="8.28515625" style="25" customWidth="1"/>
    <col min="3846" max="3846" width="6.7109375" style="25" customWidth="1"/>
    <col min="3847" max="3847" width="3.7109375" style="25" customWidth="1"/>
    <col min="3848" max="3848" width="6.42578125" style="25" customWidth="1"/>
    <col min="3849" max="3849" width="3.42578125" style="25" customWidth="1"/>
    <col min="3850" max="3850" width="11.42578125" style="25" customWidth="1"/>
    <col min="3851" max="3851" width="10.140625" style="25" bestFit="1" customWidth="1"/>
    <col min="3852" max="4096" width="11.42578125" style="25"/>
    <col min="4097" max="4097" width="5.140625" style="25" customWidth="1"/>
    <col min="4098" max="4098" width="56.42578125" style="25" customWidth="1"/>
    <col min="4099" max="4099" width="19.42578125" style="25" customWidth="1"/>
    <col min="4100" max="4100" width="16.42578125" style="25" bestFit="1" customWidth="1"/>
    <col min="4101" max="4101" width="8.28515625" style="25" customWidth="1"/>
    <col min="4102" max="4102" width="6.7109375" style="25" customWidth="1"/>
    <col min="4103" max="4103" width="3.7109375" style="25" customWidth="1"/>
    <col min="4104" max="4104" width="6.42578125" style="25" customWidth="1"/>
    <col min="4105" max="4105" width="3.42578125" style="25" customWidth="1"/>
    <col min="4106" max="4106" width="11.42578125" style="25" customWidth="1"/>
    <col min="4107" max="4107" width="10.140625" style="25" bestFit="1" customWidth="1"/>
    <col min="4108" max="4352" width="11.42578125" style="25"/>
    <col min="4353" max="4353" width="5.140625" style="25" customWidth="1"/>
    <col min="4354" max="4354" width="56.42578125" style="25" customWidth="1"/>
    <col min="4355" max="4355" width="19.42578125" style="25" customWidth="1"/>
    <col min="4356" max="4356" width="16.42578125" style="25" bestFit="1" customWidth="1"/>
    <col min="4357" max="4357" width="8.28515625" style="25" customWidth="1"/>
    <col min="4358" max="4358" width="6.7109375" style="25" customWidth="1"/>
    <col min="4359" max="4359" width="3.7109375" style="25" customWidth="1"/>
    <col min="4360" max="4360" width="6.42578125" style="25" customWidth="1"/>
    <col min="4361" max="4361" width="3.42578125" style="25" customWidth="1"/>
    <col min="4362" max="4362" width="11.42578125" style="25" customWidth="1"/>
    <col min="4363" max="4363" width="10.140625" style="25" bestFit="1" customWidth="1"/>
    <col min="4364" max="4608" width="11.42578125" style="25"/>
    <col min="4609" max="4609" width="5.140625" style="25" customWidth="1"/>
    <col min="4610" max="4610" width="56.42578125" style="25" customWidth="1"/>
    <col min="4611" max="4611" width="19.42578125" style="25" customWidth="1"/>
    <col min="4612" max="4612" width="16.42578125" style="25" bestFit="1" customWidth="1"/>
    <col min="4613" max="4613" width="8.28515625" style="25" customWidth="1"/>
    <col min="4614" max="4614" width="6.7109375" style="25" customWidth="1"/>
    <col min="4615" max="4615" width="3.7109375" style="25" customWidth="1"/>
    <col min="4616" max="4616" width="6.42578125" style="25" customWidth="1"/>
    <col min="4617" max="4617" width="3.42578125" style="25" customWidth="1"/>
    <col min="4618" max="4618" width="11.42578125" style="25" customWidth="1"/>
    <col min="4619" max="4619" width="10.140625" style="25" bestFit="1" customWidth="1"/>
    <col min="4620" max="4864" width="11.42578125" style="25"/>
    <col min="4865" max="4865" width="5.140625" style="25" customWidth="1"/>
    <col min="4866" max="4866" width="56.42578125" style="25" customWidth="1"/>
    <col min="4867" max="4867" width="19.42578125" style="25" customWidth="1"/>
    <col min="4868" max="4868" width="16.42578125" style="25" bestFit="1" customWidth="1"/>
    <col min="4869" max="4869" width="8.28515625" style="25" customWidth="1"/>
    <col min="4870" max="4870" width="6.7109375" style="25" customWidth="1"/>
    <col min="4871" max="4871" width="3.7109375" style="25" customWidth="1"/>
    <col min="4872" max="4872" width="6.42578125" style="25" customWidth="1"/>
    <col min="4873" max="4873" width="3.42578125" style="25" customWidth="1"/>
    <col min="4874" max="4874" width="11.42578125" style="25" customWidth="1"/>
    <col min="4875" max="4875" width="10.140625" style="25" bestFit="1" customWidth="1"/>
    <col min="4876" max="5120" width="11.42578125" style="25"/>
    <col min="5121" max="5121" width="5.140625" style="25" customWidth="1"/>
    <col min="5122" max="5122" width="56.42578125" style="25" customWidth="1"/>
    <col min="5123" max="5123" width="19.42578125" style="25" customWidth="1"/>
    <col min="5124" max="5124" width="16.42578125" style="25" bestFit="1" customWidth="1"/>
    <col min="5125" max="5125" width="8.28515625" style="25" customWidth="1"/>
    <col min="5126" max="5126" width="6.7109375" style="25" customWidth="1"/>
    <col min="5127" max="5127" width="3.7109375" style="25" customWidth="1"/>
    <col min="5128" max="5128" width="6.42578125" style="25" customWidth="1"/>
    <col min="5129" max="5129" width="3.42578125" style="25" customWidth="1"/>
    <col min="5130" max="5130" width="11.42578125" style="25" customWidth="1"/>
    <col min="5131" max="5131" width="10.140625" style="25" bestFit="1" customWidth="1"/>
    <col min="5132" max="5376" width="11.42578125" style="25"/>
    <col min="5377" max="5377" width="5.140625" style="25" customWidth="1"/>
    <col min="5378" max="5378" width="56.42578125" style="25" customWidth="1"/>
    <col min="5379" max="5379" width="19.42578125" style="25" customWidth="1"/>
    <col min="5380" max="5380" width="16.42578125" style="25" bestFit="1" customWidth="1"/>
    <col min="5381" max="5381" width="8.28515625" style="25" customWidth="1"/>
    <col min="5382" max="5382" width="6.7109375" style="25" customWidth="1"/>
    <col min="5383" max="5383" width="3.7109375" style="25" customWidth="1"/>
    <col min="5384" max="5384" width="6.42578125" style="25" customWidth="1"/>
    <col min="5385" max="5385" width="3.42578125" style="25" customWidth="1"/>
    <col min="5386" max="5386" width="11.42578125" style="25" customWidth="1"/>
    <col min="5387" max="5387" width="10.140625" style="25" bestFit="1" customWidth="1"/>
    <col min="5388" max="5632" width="11.42578125" style="25"/>
    <col min="5633" max="5633" width="5.140625" style="25" customWidth="1"/>
    <col min="5634" max="5634" width="56.42578125" style="25" customWidth="1"/>
    <col min="5635" max="5635" width="19.42578125" style="25" customWidth="1"/>
    <col min="5636" max="5636" width="16.42578125" style="25" bestFit="1" customWidth="1"/>
    <col min="5637" max="5637" width="8.28515625" style="25" customWidth="1"/>
    <col min="5638" max="5638" width="6.7109375" style="25" customWidth="1"/>
    <col min="5639" max="5639" width="3.7109375" style="25" customWidth="1"/>
    <col min="5640" max="5640" width="6.42578125" style="25" customWidth="1"/>
    <col min="5641" max="5641" width="3.42578125" style="25" customWidth="1"/>
    <col min="5642" max="5642" width="11.42578125" style="25" customWidth="1"/>
    <col min="5643" max="5643" width="10.140625" style="25" bestFit="1" customWidth="1"/>
    <col min="5644" max="5888" width="11.42578125" style="25"/>
    <col min="5889" max="5889" width="5.140625" style="25" customWidth="1"/>
    <col min="5890" max="5890" width="56.42578125" style="25" customWidth="1"/>
    <col min="5891" max="5891" width="19.42578125" style="25" customWidth="1"/>
    <col min="5892" max="5892" width="16.42578125" style="25" bestFit="1" customWidth="1"/>
    <col min="5893" max="5893" width="8.28515625" style="25" customWidth="1"/>
    <col min="5894" max="5894" width="6.7109375" style="25" customWidth="1"/>
    <col min="5895" max="5895" width="3.7109375" style="25" customWidth="1"/>
    <col min="5896" max="5896" width="6.42578125" style="25" customWidth="1"/>
    <col min="5897" max="5897" width="3.42578125" style="25" customWidth="1"/>
    <col min="5898" max="5898" width="11.42578125" style="25" customWidth="1"/>
    <col min="5899" max="5899" width="10.140625" style="25" bestFit="1" customWidth="1"/>
    <col min="5900" max="6144" width="11.42578125" style="25"/>
    <col min="6145" max="6145" width="5.140625" style="25" customWidth="1"/>
    <col min="6146" max="6146" width="56.42578125" style="25" customWidth="1"/>
    <col min="6147" max="6147" width="19.42578125" style="25" customWidth="1"/>
    <col min="6148" max="6148" width="16.42578125" style="25" bestFit="1" customWidth="1"/>
    <col min="6149" max="6149" width="8.28515625" style="25" customWidth="1"/>
    <col min="6150" max="6150" width="6.7109375" style="25" customWidth="1"/>
    <col min="6151" max="6151" width="3.7109375" style="25" customWidth="1"/>
    <col min="6152" max="6152" width="6.42578125" style="25" customWidth="1"/>
    <col min="6153" max="6153" width="3.42578125" style="25" customWidth="1"/>
    <col min="6154" max="6154" width="11.42578125" style="25" customWidth="1"/>
    <col min="6155" max="6155" width="10.140625" style="25" bestFit="1" customWidth="1"/>
    <col min="6156" max="6400" width="11.42578125" style="25"/>
    <col min="6401" max="6401" width="5.140625" style="25" customWidth="1"/>
    <col min="6402" max="6402" width="56.42578125" style="25" customWidth="1"/>
    <col min="6403" max="6403" width="19.42578125" style="25" customWidth="1"/>
    <col min="6404" max="6404" width="16.42578125" style="25" bestFit="1" customWidth="1"/>
    <col min="6405" max="6405" width="8.28515625" style="25" customWidth="1"/>
    <col min="6406" max="6406" width="6.7109375" style="25" customWidth="1"/>
    <col min="6407" max="6407" width="3.7109375" style="25" customWidth="1"/>
    <col min="6408" max="6408" width="6.42578125" style="25" customWidth="1"/>
    <col min="6409" max="6409" width="3.42578125" style="25" customWidth="1"/>
    <col min="6410" max="6410" width="11.42578125" style="25" customWidth="1"/>
    <col min="6411" max="6411" width="10.140625" style="25" bestFit="1" customWidth="1"/>
    <col min="6412" max="6656" width="11.42578125" style="25"/>
    <col min="6657" max="6657" width="5.140625" style="25" customWidth="1"/>
    <col min="6658" max="6658" width="56.42578125" style="25" customWidth="1"/>
    <col min="6659" max="6659" width="19.42578125" style="25" customWidth="1"/>
    <col min="6660" max="6660" width="16.42578125" style="25" bestFit="1" customWidth="1"/>
    <col min="6661" max="6661" width="8.28515625" style="25" customWidth="1"/>
    <col min="6662" max="6662" width="6.7109375" style="25" customWidth="1"/>
    <col min="6663" max="6663" width="3.7109375" style="25" customWidth="1"/>
    <col min="6664" max="6664" width="6.42578125" style="25" customWidth="1"/>
    <col min="6665" max="6665" width="3.42578125" style="25" customWidth="1"/>
    <col min="6666" max="6666" width="11.42578125" style="25" customWidth="1"/>
    <col min="6667" max="6667" width="10.140625" style="25" bestFit="1" customWidth="1"/>
    <col min="6668" max="6912" width="11.42578125" style="25"/>
    <col min="6913" max="6913" width="5.140625" style="25" customWidth="1"/>
    <col min="6914" max="6914" width="56.42578125" style="25" customWidth="1"/>
    <col min="6915" max="6915" width="19.42578125" style="25" customWidth="1"/>
    <col min="6916" max="6916" width="16.42578125" style="25" bestFit="1" customWidth="1"/>
    <col min="6917" max="6917" width="8.28515625" style="25" customWidth="1"/>
    <col min="6918" max="6918" width="6.7109375" style="25" customWidth="1"/>
    <col min="6919" max="6919" width="3.7109375" style="25" customWidth="1"/>
    <col min="6920" max="6920" width="6.42578125" style="25" customWidth="1"/>
    <col min="6921" max="6921" width="3.42578125" style="25" customWidth="1"/>
    <col min="6922" max="6922" width="11.42578125" style="25" customWidth="1"/>
    <col min="6923" max="6923" width="10.140625" style="25" bestFit="1" customWidth="1"/>
    <col min="6924" max="7168" width="11.42578125" style="25"/>
    <col min="7169" max="7169" width="5.140625" style="25" customWidth="1"/>
    <col min="7170" max="7170" width="56.42578125" style="25" customWidth="1"/>
    <col min="7171" max="7171" width="19.42578125" style="25" customWidth="1"/>
    <col min="7172" max="7172" width="16.42578125" style="25" bestFit="1" customWidth="1"/>
    <col min="7173" max="7173" width="8.28515625" style="25" customWidth="1"/>
    <col min="7174" max="7174" width="6.7109375" style="25" customWidth="1"/>
    <col min="7175" max="7175" width="3.7109375" style="25" customWidth="1"/>
    <col min="7176" max="7176" width="6.42578125" style="25" customWidth="1"/>
    <col min="7177" max="7177" width="3.42578125" style="25" customWidth="1"/>
    <col min="7178" max="7178" width="11.42578125" style="25" customWidth="1"/>
    <col min="7179" max="7179" width="10.140625" style="25" bestFit="1" customWidth="1"/>
    <col min="7180" max="7424" width="11.42578125" style="25"/>
    <col min="7425" max="7425" width="5.140625" style="25" customWidth="1"/>
    <col min="7426" max="7426" width="56.42578125" style="25" customWidth="1"/>
    <col min="7427" max="7427" width="19.42578125" style="25" customWidth="1"/>
    <col min="7428" max="7428" width="16.42578125" style="25" bestFit="1" customWidth="1"/>
    <col min="7429" max="7429" width="8.28515625" style="25" customWidth="1"/>
    <col min="7430" max="7430" width="6.7109375" style="25" customWidth="1"/>
    <col min="7431" max="7431" width="3.7109375" style="25" customWidth="1"/>
    <col min="7432" max="7432" width="6.42578125" style="25" customWidth="1"/>
    <col min="7433" max="7433" width="3.42578125" style="25" customWidth="1"/>
    <col min="7434" max="7434" width="11.42578125" style="25" customWidth="1"/>
    <col min="7435" max="7435" width="10.140625" style="25" bestFit="1" customWidth="1"/>
    <col min="7436" max="7680" width="11.42578125" style="25"/>
    <col min="7681" max="7681" width="5.140625" style="25" customWidth="1"/>
    <col min="7682" max="7682" width="56.42578125" style="25" customWidth="1"/>
    <col min="7683" max="7683" width="19.42578125" style="25" customWidth="1"/>
    <col min="7684" max="7684" width="16.42578125" style="25" bestFit="1" customWidth="1"/>
    <col min="7685" max="7685" width="8.28515625" style="25" customWidth="1"/>
    <col min="7686" max="7686" width="6.7109375" style="25" customWidth="1"/>
    <col min="7687" max="7687" width="3.7109375" style="25" customWidth="1"/>
    <col min="7688" max="7688" width="6.42578125" style="25" customWidth="1"/>
    <col min="7689" max="7689" width="3.42578125" style="25" customWidth="1"/>
    <col min="7690" max="7690" width="11.42578125" style="25" customWidth="1"/>
    <col min="7691" max="7691" width="10.140625" style="25" bestFit="1" customWidth="1"/>
    <col min="7692" max="7936" width="11.42578125" style="25"/>
    <col min="7937" max="7937" width="5.140625" style="25" customWidth="1"/>
    <col min="7938" max="7938" width="56.42578125" style="25" customWidth="1"/>
    <col min="7939" max="7939" width="19.42578125" style="25" customWidth="1"/>
    <col min="7940" max="7940" width="16.42578125" style="25" bestFit="1" customWidth="1"/>
    <col min="7941" max="7941" width="8.28515625" style="25" customWidth="1"/>
    <col min="7942" max="7942" width="6.7109375" style="25" customWidth="1"/>
    <col min="7943" max="7943" width="3.7109375" style="25" customWidth="1"/>
    <col min="7944" max="7944" width="6.42578125" style="25" customWidth="1"/>
    <col min="7945" max="7945" width="3.42578125" style="25" customWidth="1"/>
    <col min="7946" max="7946" width="11.42578125" style="25" customWidth="1"/>
    <col min="7947" max="7947" width="10.140625" style="25" bestFit="1" customWidth="1"/>
    <col min="7948" max="8192" width="11.42578125" style="25"/>
    <col min="8193" max="8193" width="5.140625" style="25" customWidth="1"/>
    <col min="8194" max="8194" width="56.42578125" style="25" customWidth="1"/>
    <col min="8195" max="8195" width="19.42578125" style="25" customWidth="1"/>
    <col min="8196" max="8196" width="16.42578125" style="25" bestFit="1" customWidth="1"/>
    <col min="8197" max="8197" width="8.28515625" style="25" customWidth="1"/>
    <col min="8198" max="8198" width="6.7109375" style="25" customWidth="1"/>
    <col min="8199" max="8199" width="3.7109375" style="25" customWidth="1"/>
    <col min="8200" max="8200" width="6.42578125" style="25" customWidth="1"/>
    <col min="8201" max="8201" width="3.42578125" style="25" customWidth="1"/>
    <col min="8202" max="8202" width="11.42578125" style="25" customWidth="1"/>
    <col min="8203" max="8203" width="10.140625" style="25" bestFit="1" customWidth="1"/>
    <col min="8204" max="8448" width="11.42578125" style="25"/>
    <col min="8449" max="8449" width="5.140625" style="25" customWidth="1"/>
    <col min="8450" max="8450" width="56.42578125" style="25" customWidth="1"/>
    <col min="8451" max="8451" width="19.42578125" style="25" customWidth="1"/>
    <col min="8452" max="8452" width="16.42578125" style="25" bestFit="1" customWidth="1"/>
    <col min="8453" max="8453" width="8.28515625" style="25" customWidth="1"/>
    <col min="8454" max="8454" width="6.7109375" style="25" customWidth="1"/>
    <col min="8455" max="8455" width="3.7109375" style="25" customWidth="1"/>
    <col min="8456" max="8456" width="6.42578125" style="25" customWidth="1"/>
    <col min="8457" max="8457" width="3.42578125" style="25" customWidth="1"/>
    <col min="8458" max="8458" width="11.42578125" style="25" customWidth="1"/>
    <col min="8459" max="8459" width="10.140625" style="25" bestFit="1" customWidth="1"/>
    <col min="8460" max="8704" width="11.42578125" style="25"/>
    <col min="8705" max="8705" width="5.140625" style="25" customWidth="1"/>
    <col min="8706" max="8706" width="56.42578125" style="25" customWidth="1"/>
    <col min="8707" max="8707" width="19.42578125" style="25" customWidth="1"/>
    <col min="8708" max="8708" width="16.42578125" style="25" bestFit="1" customWidth="1"/>
    <col min="8709" max="8709" width="8.28515625" style="25" customWidth="1"/>
    <col min="8710" max="8710" width="6.7109375" style="25" customWidth="1"/>
    <col min="8711" max="8711" width="3.7109375" style="25" customWidth="1"/>
    <col min="8712" max="8712" width="6.42578125" style="25" customWidth="1"/>
    <col min="8713" max="8713" width="3.42578125" style="25" customWidth="1"/>
    <col min="8714" max="8714" width="11.42578125" style="25" customWidth="1"/>
    <col min="8715" max="8715" width="10.140625" style="25" bestFit="1" customWidth="1"/>
    <col min="8716" max="8960" width="11.42578125" style="25"/>
    <col min="8961" max="8961" width="5.140625" style="25" customWidth="1"/>
    <col min="8962" max="8962" width="56.42578125" style="25" customWidth="1"/>
    <col min="8963" max="8963" width="19.42578125" style="25" customWidth="1"/>
    <col min="8964" max="8964" width="16.42578125" style="25" bestFit="1" customWidth="1"/>
    <col min="8965" max="8965" width="8.28515625" style="25" customWidth="1"/>
    <col min="8966" max="8966" width="6.7109375" style="25" customWidth="1"/>
    <col min="8967" max="8967" width="3.7109375" style="25" customWidth="1"/>
    <col min="8968" max="8968" width="6.42578125" style="25" customWidth="1"/>
    <col min="8969" max="8969" width="3.42578125" style="25" customWidth="1"/>
    <col min="8970" max="8970" width="11.42578125" style="25" customWidth="1"/>
    <col min="8971" max="8971" width="10.140625" style="25" bestFit="1" customWidth="1"/>
    <col min="8972" max="9216" width="11.42578125" style="25"/>
    <col min="9217" max="9217" width="5.140625" style="25" customWidth="1"/>
    <col min="9218" max="9218" width="56.42578125" style="25" customWidth="1"/>
    <col min="9219" max="9219" width="19.42578125" style="25" customWidth="1"/>
    <col min="9220" max="9220" width="16.42578125" style="25" bestFit="1" customWidth="1"/>
    <col min="9221" max="9221" width="8.28515625" style="25" customWidth="1"/>
    <col min="9222" max="9222" width="6.7109375" style="25" customWidth="1"/>
    <col min="9223" max="9223" width="3.7109375" style="25" customWidth="1"/>
    <col min="9224" max="9224" width="6.42578125" style="25" customWidth="1"/>
    <col min="9225" max="9225" width="3.42578125" style="25" customWidth="1"/>
    <col min="9226" max="9226" width="11.42578125" style="25" customWidth="1"/>
    <col min="9227" max="9227" width="10.140625" style="25" bestFit="1" customWidth="1"/>
    <col min="9228" max="9472" width="11.42578125" style="25"/>
    <col min="9473" max="9473" width="5.140625" style="25" customWidth="1"/>
    <col min="9474" max="9474" width="56.42578125" style="25" customWidth="1"/>
    <col min="9475" max="9475" width="19.42578125" style="25" customWidth="1"/>
    <col min="9476" max="9476" width="16.42578125" style="25" bestFit="1" customWidth="1"/>
    <col min="9477" max="9477" width="8.28515625" style="25" customWidth="1"/>
    <col min="9478" max="9478" width="6.7109375" style="25" customWidth="1"/>
    <col min="9479" max="9479" width="3.7109375" style="25" customWidth="1"/>
    <col min="9480" max="9480" width="6.42578125" style="25" customWidth="1"/>
    <col min="9481" max="9481" width="3.42578125" style="25" customWidth="1"/>
    <col min="9482" max="9482" width="11.42578125" style="25" customWidth="1"/>
    <col min="9483" max="9483" width="10.140625" style="25" bestFit="1" customWidth="1"/>
    <col min="9484" max="9728" width="11.42578125" style="25"/>
    <col min="9729" max="9729" width="5.140625" style="25" customWidth="1"/>
    <col min="9730" max="9730" width="56.42578125" style="25" customWidth="1"/>
    <col min="9731" max="9731" width="19.42578125" style="25" customWidth="1"/>
    <col min="9732" max="9732" width="16.42578125" style="25" bestFit="1" customWidth="1"/>
    <col min="9733" max="9733" width="8.28515625" style="25" customWidth="1"/>
    <col min="9734" max="9734" width="6.7109375" style="25" customWidth="1"/>
    <col min="9735" max="9735" width="3.7109375" style="25" customWidth="1"/>
    <col min="9736" max="9736" width="6.42578125" style="25" customWidth="1"/>
    <col min="9737" max="9737" width="3.42578125" style="25" customWidth="1"/>
    <col min="9738" max="9738" width="11.42578125" style="25" customWidth="1"/>
    <col min="9739" max="9739" width="10.140625" style="25" bestFit="1" customWidth="1"/>
    <col min="9740" max="9984" width="11.42578125" style="25"/>
    <col min="9985" max="9985" width="5.140625" style="25" customWidth="1"/>
    <col min="9986" max="9986" width="56.42578125" style="25" customWidth="1"/>
    <col min="9987" max="9987" width="19.42578125" style="25" customWidth="1"/>
    <col min="9988" max="9988" width="16.42578125" style="25" bestFit="1" customWidth="1"/>
    <col min="9989" max="9989" width="8.28515625" style="25" customWidth="1"/>
    <col min="9990" max="9990" width="6.7109375" style="25" customWidth="1"/>
    <col min="9991" max="9991" width="3.7109375" style="25" customWidth="1"/>
    <col min="9992" max="9992" width="6.42578125" style="25" customWidth="1"/>
    <col min="9993" max="9993" width="3.42578125" style="25" customWidth="1"/>
    <col min="9994" max="9994" width="11.42578125" style="25" customWidth="1"/>
    <col min="9995" max="9995" width="10.140625" style="25" bestFit="1" customWidth="1"/>
    <col min="9996" max="10240" width="11.42578125" style="25"/>
    <col min="10241" max="10241" width="5.140625" style="25" customWidth="1"/>
    <col min="10242" max="10242" width="56.42578125" style="25" customWidth="1"/>
    <col min="10243" max="10243" width="19.42578125" style="25" customWidth="1"/>
    <col min="10244" max="10244" width="16.42578125" style="25" bestFit="1" customWidth="1"/>
    <col min="10245" max="10245" width="8.28515625" style="25" customWidth="1"/>
    <col min="10246" max="10246" width="6.7109375" style="25" customWidth="1"/>
    <col min="10247" max="10247" width="3.7109375" style="25" customWidth="1"/>
    <col min="10248" max="10248" width="6.42578125" style="25" customWidth="1"/>
    <col min="10249" max="10249" width="3.42578125" style="25" customWidth="1"/>
    <col min="10250" max="10250" width="11.42578125" style="25" customWidth="1"/>
    <col min="10251" max="10251" width="10.140625" style="25" bestFit="1" customWidth="1"/>
    <col min="10252" max="10496" width="11.42578125" style="25"/>
    <col min="10497" max="10497" width="5.140625" style="25" customWidth="1"/>
    <col min="10498" max="10498" width="56.42578125" style="25" customWidth="1"/>
    <col min="10499" max="10499" width="19.42578125" style="25" customWidth="1"/>
    <col min="10500" max="10500" width="16.42578125" style="25" bestFit="1" customWidth="1"/>
    <col min="10501" max="10501" width="8.28515625" style="25" customWidth="1"/>
    <col min="10502" max="10502" width="6.7109375" style="25" customWidth="1"/>
    <col min="10503" max="10503" width="3.7109375" style="25" customWidth="1"/>
    <col min="10504" max="10504" width="6.42578125" style="25" customWidth="1"/>
    <col min="10505" max="10505" width="3.42578125" style="25" customWidth="1"/>
    <col min="10506" max="10506" width="11.42578125" style="25" customWidth="1"/>
    <col min="10507" max="10507" width="10.140625" style="25" bestFit="1" customWidth="1"/>
    <col min="10508" max="10752" width="11.42578125" style="25"/>
    <col min="10753" max="10753" width="5.140625" style="25" customWidth="1"/>
    <col min="10754" max="10754" width="56.42578125" style="25" customWidth="1"/>
    <col min="10755" max="10755" width="19.42578125" style="25" customWidth="1"/>
    <col min="10756" max="10756" width="16.42578125" style="25" bestFit="1" customWidth="1"/>
    <col min="10757" max="10757" width="8.28515625" style="25" customWidth="1"/>
    <col min="10758" max="10758" width="6.7109375" style="25" customWidth="1"/>
    <col min="10759" max="10759" width="3.7109375" style="25" customWidth="1"/>
    <col min="10760" max="10760" width="6.42578125" style="25" customWidth="1"/>
    <col min="10761" max="10761" width="3.42578125" style="25" customWidth="1"/>
    <col min="10762" max="10762" width="11.42578125" style="25" customWidth="1"/>
    <col min="10763" max="10763" width="10.140625" style="25" bestFit="1" customWidth="1"/>
    <col min="10764" max="11008" width="11.42578125" style="25"/>
    <col min="11009" max="11009" width="5.140625" style="25" customWidth="1"/>
    <col min="11010" max="11010" width="56.42578125" style="25" customWidth="1"/>
    <col min="11011" max="11011" width="19.42578125" style="25" customWidth="1"/>
    <col min="11012" max="11012" width="16.42578125" style="25" bestFit="1" customWidth="1"/>
    <col min="11013" max="11013" width="8.28515625" style="25" customWidth="1"/>
    <col min="11014" max="11014" width="6.7109375" style="25" customWidth="1"/>
    <col min="11015" max="11015" width="3.7109375" style="25" customWidth="1"/>
    <col min="11016" max="11016" width="6.42578125" style="25" customWidth="1"/>
    <col min="11017" max="11017" width="3.42578125" style="25" customWidth="1"/>
    <col min="11018" max="11018" width="11.42578125" style="25" customWidth="1"/>
    <col min="11019" max="11019" width="10.140625" style="25" bestFit="1" customWidth="1"/>
    <col min="11020" max="11264" width="11.42578125" style="25"/>
    <col min="11265" max="11265" width="5.140625" style="25" customWidth="1"/>
    <col min="11266" max="11266" width="56.42578125" style="25" customWidth="1"/>
    <col min="11267" max="11267" width="19.42578125" style="25" customWidth="1"/>
    <col min="11268" max="11268" width="16.42578125" style="25" bestFit="1" customWidth="1"/>
    <col min="11269" max="11269" width="8.28515625" style="25" customWidth="1"/>
    <col min="11270" max="11270" width="6.7109375" style="25" customWidth="1"/>
    <col min="11271" max="11271" width="3.7109375" style="25" customWidth="1"/>
    <col min="11272" max="11272" width="6.42578125" style="25" customWidth="1"/>
    <col min="11273" max="11273" width="3.42578125" style="25" customWidth="1"/>
    <col min="11274" max="11274" width="11.42578125" style="25" customWidth="1"/>
    <col min="11275" max="11275" width="10.140625" style="25" bestFit="1" customWidth="1"/>
    <col min="11276" max="11520" width="11.42578125" style="25"/>
    <col min="11521" max="11521" width="5.140625" style="25" customWidth="1"/>
    <col min="11522" max="11522" width="56.42578125" style="25" customWidth="1"/>
    <col min="11523" max="11523" width="19.42578125" style="25" customWidth="1"/>
    <col min="11524" max="11524" width="16.42578125" style="25" bestFit="1" customWidth="1"/>
    <col min="11525" max="11525" width="8.28515625" style="25" customWidth="1"/>
    <col min="11526" max="11526" width="6.7109375" style="25" customWidth="1"/>
    <col min="11527" max="11527" width="3.7109375" style="25" customWidth="1"/>
    <col min="11528" max="11528" width="6.42578125" style="25" customWidth="1"/>
    <col min="11529" max="11529" width="3.42578125" style="25" customWidth="1"/>
    <col min="11530" max="11530" width="11.42578125" style="25" customWidth="1"/>
    <col min="11531" max="11531" width="10.140625" style="25" bestFit="1" customWidth="1"/>
    <col min="11532" max="11776" width="11.42578125" style="25"/>
    <col min="11777" max="11777" width="5.140625" style="25" customWidth="1"/>
    <col min="11778" max="11778" width="56.42578125" style="25" customWidth="1"/>
    <col min="11779" max="11779" width="19.42578125" style="25" customWidth="1"/>
    <col min="11780" max="11780" width="16.42578125" style="25" bestFit="1" customWidth="1"/>
    <col min="11781" max="11781" width="8.28515625" style="25" customWidth="1"/>
    <col min="11782" max="11782" width="6.7109375" style="25" customWidth="1"/>
    <col min="11783" max="11783" width="3.7109375" style="25" customWidth="1"/>
    <col min="11784" max="11784" width="6.42578125" style="25" customWidth="1"/>
    <col min="11785" max="11785" width="3.42578125" style="25" customWidth="1"/>
    <col min="11786" max="11786" width="11.42578125" style="25" customWidth="1"/>
    <col min="11787" max="11787" width="10.140625" style="25" bestFit="1" customWidth="1"/>
    <col min="11788" max="12032" width="11.42578125" style="25"/>
    <col min="12033" max="12033" width="5.140625" style="25" customWidth="1"/>
    <col min="12034" max="12034" width="56.42578125" style="25" customWidth="1"/>
    <col min="12035" max="12035" width="19.42578125" style="25" customWidth="1"/>
    <col min="12036" max="12036" width="16.42578125" style="25" bestFit="1" customWidth="1"/>
    <col min="12037" max="12037" width="8.28515625" style="25" customWidth="1"/>
    <col min="12038" max="12038" width="6.7109375" style="25" customWidth="1"/>
    <col min="12039" max="12039" width="3.7109375" style="25" customWidth="1"/>
    <col min="12040" max="12040" width="6.42578125" style="25" customWidth="1"/>
    <col min="12041" max="12041" width="3.42578125" style="25" customWidth="1"/>
    <col min="12042" max="12042" width="11.42578125" style="25" customWidth="1"/>
    <col min="12043" max="12043" width="10.140625" style="25" bestFit="1" customWidth="1"/>
    <col min="12044" max="12288" width="11.42578125" style="25"/>
    <col min="12289" max="12289" width="5.140625" style="25" customWidth="1"/>
    <col min="12290" max="12290" width="56.42578125" style="25" customWidth="1"/>
    <col min="12291" max="12291" width="19.42578125" style="25" customWidth="1"/>
    <col min="12292" max="12292" width="16.42578125" style="25" bestFit="1" customWidth="1"/>
    <col min="12293" max="12293" width="8.28515625" style="25" customWidth="1"/>
    <col min="12294" max="12294" width="6.7109375" style="25" customWidth="1"/>
    <col min="12295" max="12295" width="3.7109375" style="25" customWidth="1"/>
    <col min="12296" max="12296" width="6.42578125" style="25" customWidth="1"/>
    <col min="12297" max="12297" width="3.42578125" style="25" customWidth="1"/>
    <col min="12298" max="12298" width="11.42578125" style="25" customWidth="1"/>
    <col min="12299" max="12299" width="10.140625" style="25" bestFit="1" customWidth="1"/>
    <col min="12300" max="12544" width="11.42578125" style="25"/>
    <col min="12545" max="12545" width="5.140625" style="25" customWidth="1"/>
    <col min="12546" max="12546" width="56.42578125" style="25" customWidth="1"/>
    <col min="12547" max="12547" width="19.42578125" style="25" customWidth="1"/>
    <col min="12548" max="12548" width="16.42578125" style="25" bestFit="1" customWidth="1"/>
    <col min="12549" max="12549" width="8.28515625" style="25" customWidth="1"/>
    <col min="12550" max="12550" width="6.7109375" style="25" customWidth="1"/>
    <col min="12551" max="12551" width="3.7109375" style="25" customWidth="1"/>
    <col min="12552" max="12552" width="6.42578125" style="25" customWidth="1"/>
    <col min="12553" max="12553" width="3.42578125" style="25" customWidth="1"/>
    <col min="12554" max="12554" width="11.42578125" style="25" customWidth="1"/>
    <col min="12555" max="12555" width="10.140625" style="25" bestFit="1" customWidth="1"/>
    <col min="12556" max="12800" width="11.42578125" style="25"/>
    <col min="12801" max="12801" width="5.140625" style="25" customWidth="1"/>
    <col min="12802" max="12802" width="56.42578125" style="25" customWidth="1"/>
    <col min="12803" max="12803" width="19.42578125" style="25" customWidth="1"/>
    <col min="12804" max="12804" width="16.42578125" style="25" bestFit="1" customWidth="1"/>
    <col min="12805" max="12805" width="8.28515625" style="25" customWidth="1"/>
    <col min="12806" max="12806" width="6.7109375" style="25" customWidth="1"/>
    <col min="12807" max="12807" width="3.7109375" style="25" customWidth="1"/>
    <col min="12808" max="12808" width="6.42578125" style="25" customWidth="1"/>
    <col min="12809" max="12809" width="3.42578125" style="25" customWidth="1"/>
    <col min="12810" max="12810" width="11.42578125" style="25" customWidth="1"/>
    <col min="12811" max="12811" width="10.140625" style="25" bestFit="1" customWidth="1"/>
    <col min="12812" max="13056" width="11.42578125" style="25"/>
    <col min="13057" max="13057" width="5.140625" style="25" customWidth="1"/>
    <col min="13058" max="13058" width="56.42578125" style="25" customWidth="1"/>
    <col min="13059" max="13059" width="19.42578125" style="25" customWidth="1"/>
    <col min="13060" max="13060" width="16.42578125" style="25" bestFit="1" customWidth="1"/>
    <col min="13061" max="13061" width="8.28515625" style="25" customWidth="1"/>
    <col min="13062" max="13062" width="6.7109375" style="25" customWidth="1"/>
    <col min="13063" max="13063" width="3.7109375" style="25" customWidth="1"/>
    <col min="13064" max="13064" width="6.42578125" style="25" customWidth="1"/>
    <col min="13065" max="13065" width="3.42578125" style="25" customWidth="1"/>
    <col min="13066" max="13066" width="11.42578125" style="25" customWidth="1"/>
    <col min="13067" max="13067" width="10.140625" style="25" bestFit="1" customWidth="1"/>
    <col min="13068" max="13312" width="11.42578125" style="25"/>
    <col min="13313" max="13313" width="5.140625" style="25" customWidth="1"/>
    <col min="13314" max="13314" width="56.42578125" style="25" customWidth="1"/>
    <col min="13315" max="13315" width="19.42578125" style="25" customWidth="1"/>
    <col min="13316" max="13316" width="16.42578125" style="25" bestFit="1" customWidth="1"/>
    <col min="13317" max="13317" width="8.28515625" style="25" customWidth="1"/>
    <col min="13318" max="13318" width="6.7109375" style="25" customWidth="1"/>
    <col min="13319" max="13319" width="3.7109375" style="25" customWidth="1"/>
    <col min="13320" max="13320" width="6.42578125" style="25" customWidth="1"/>
    <col min="13321" max="13321" width="3.42578125" style="25" customWidth="1"/>
    <col min="13322" max="13322" width="11.42578125" style="25" customWidth="1"/>
    <col min="13323" max="13323" width="10.140625" style="25" bestFit="1" customWidth="1"/>
    <col min="13324" max="13568" width="11.42578125" style="25"/>
    <col min="13569" max="13569" width="5.140625" style="25" customWidth="1"/>
    <col min="13570" max="13570" width="56.42578125" style="25" customWidth="1"/>
    <col min="13571" max="13571" width="19.42578125" style="25" customWidth="1"/>
    <col min="13572" max="13572" width="16.42578125" style="25" bestFit="1" customWidth="1"/>
    <col min="13573" max="13573" width="8.28515625" style="25" customWidth="1"/>
    <col min="13574" max="13574" width="6.7109375" style="25" customWidth="1"/>
    <col min="13575" max="13575" width="3.7109375" style="25" customWidth="1"/>
    <col min="13576" max="13576" width="6.42578125" style="25" customWidth="1"/>
    <col min="13577" max="13577" width="3.42578125" style="25" customWidth="1"/>
    <col min="13578" max="13578" width="11.42578125" style="25" customWidth="1"/>
    <col min="13579" max="13579" width="10.140625" style="25" bestFit="1" customWidth="1"/>
    <col min="13580" max="13824" width="11.42578125" style="25"/>
    <col min="13825" max="13825" width="5.140625" style="25" customWidth="1"/>
    <col min="13826" max="13826" width="56.42578125" style="25" customWidth="1"/>
    <col min="13827" max="13827" width="19.42578125" style="25" customWidth="1"/>
    <col min="13828" max="13828" width="16.42578125" style="25" bestFit="1" customWidth="1"/>
    <col min="13829" max="13829" width="8.28515625" style="25" customWidth="1"/>
    <col min="13830" max="13830" width="6.7109375" style="25" customWidth="1"/>
    <col min="13831" max="13831" width="3.7109375" style="25" customWidth="1"/>
    <col min="13832" max="13832" width="6.42578125" style="25" customWidth="1"/>
    <col min="13833" max="13833" width="3.42578125" style="25" customWidth="1"/>
    <col min="13834" max="13834" width="11.42578125" style="25" customWidth="1"/>
    <col min="13835" max="13835" width="10.140625" style="25" bestFit="1" customWidth="1"/>
    <col min="13836" max="14080" width="11.42578125" style="25"/>
    <col min="14081" max="14081" width="5.140625" style="25" customWidth="1"/>
    <col min="14082" max="14082" width="56.42578125" style="25" customWidth="1"/>
    <col min="14083" max="14083" width="19.42578125" style="25" customWidth="1"/>
    <col min="14084" max="14084" width="16.42578125" style="25" bestFit="1" customWidth="1"/>
    <col min="14085" max="14085" width="8.28515625" style="25" customWidth="1"/>
    <col min="14086" max="14086" width="6.7109375" style="25" customWidth="1"/>
    <col min="14087" max="14087" width="3.7109375" style="25" customWidth="1"/>
    <col min="14088" max="14088" width="6.42578125" style="25" customWidth="1"/>
    <col min="14089" max="14089" width="3.42578125" style="25" customWidth="1"/>
    <col min="14090" max="14090" width="11.42578125" style="25" customWidth="1"/>
    <col min="14091" max="14091" width="10.140625" style="25" bestFit="1" customWidth="1"/>
    <col min="14092" max="14336" width="11.42578125" style="25"/>
    <col min="14337" max="14337" width="5.140625" style="25" customWidth="1"/>
    <col min="14338" max="14338" width="56.42578125" style="25" customWidth="1"/>
    <col min="14339" max="14339" width="19.42578125" style="25" customWidth="1"/>
    <col min="14340" max="14340" width="16.42578125" style="25" bestFit="1" customWidth="1"/>
    <col min="14341" max="14341" width="8.28515625" style="25" customWidth="1"/>
    <col min="14342" max="14342" width="6.7109375" style="25" customWidth="1"/>
    <col min="14343" max="14343" width="3.7109375" style="25" customWidth="1"/>
    <col min="14344" max="14344" width="6.42578125" style="25" customWidth="1"/>
    <col min="14345" max="14345" width="3.42578125" style="25" customWidth="1"/>
    <col min="14346" max="14346" width="11.42578125" style="25" customWidth="1"/>
    <col min="14347" max="14347" width="10.140625" style="25" bestFit="1" customWidth="1"/>
    <col min="14348" max="14592" width="11.42578125" style="25"/>
    <col min="14593" max="14593" width="5.140625" style="25" customWidth="1"/>
    <col min="14594" max="14594" width="56.42578125" style="25" customWidth="1"/>
    <col min="14595" max="14595" width="19.42578125" style="25" customWidth="1"/>
    <col min="14596" max="14596" width="16.42578125" style="25" bestFit="1" customWidth="1"/>
    <col min="14597" max="14597" width="8.28515625" style="25" customWidth="1"/>
    <col min="14598" max="14598" width="6.7109375" style="25" customWidth="1"/>
    <col min="14599" max="14599" width="3.7109375" style="25" customWidth="1"/>
    <col min="14600" max="14600" width="6.42578125" style="25" customWidth="1"/>
    <col min="14601" max="14601" width="3.42578125" style="25" customWidth="1"/>
    <col min="14602" max="14602" width="11.42578125" style="25" customWidth="1"/>
    <col min="14603" max="14603" width="10.140625" style="25" bestFit="1" customWidth="1"/>
    <col min="14604" max="14848" width="11.42578125" style="25"/>
    <col min="14849" max="14849" width="5.140625" style="25" customWidth="1"/>
    <col min="14850" max="14850" width="56.42578125" style="25" customWidth="1"/>
    <col min="14851" max="14851" width="19.42578125" style="25" customWidth="1"/>
    <col min="14852" max="14852" width="16.42578125" style="25" bestFit="1" customWidth="1"/>
    <col min="14853" max="14853" width="8.28515625" style="25" customWidth="1"/>
    <col min="14854" max="14854" width="6.7109375" style="25" customWidth="1"/>
    <col min="14855" max="14855" width="3.7109375" style="25" customWidth="1"/>
    <col min="14856" max="14856" width="6.42578125" style="25" customWidth="1"/>
    <col min="14857" max="14857" width="3.42578125" style="25" customWidth="1"/>
    <col min="14858" max="14858" width="11.42578125" style="25" customWidth="1"/>
    <col min="14859" max="14859" width="10.140625" style="25" bestFit="1" customWidth="1"/>
    <col min="14860" max="15104" width="11.42578125" style="25"/>
    <col min="15105" max="15105" width="5.140625" style="25" customWidth="1"/>
    <col min="15106" max="15106" width="56.42578125" style="25" customWidth="1"/>
    <col min="15107" max="15107" width="19.42578125" style="25" customWidth="1"/>
    <col min="15108" max="15108" width="16.42578125" style="25" bestFit="1" customWidth="1"/>
    <col min="15109" max="15109" width="8.28515625" style="25" customWidth="1"/>
    <col min="15110" max="15110" width="6.7109375" style="25" customWidth="1"/>
    <col min="15111" max="15111" width="3.7109375" style="25" customWidth="1"/>
    <col min="15112" max="15112" width="6.42578125" style="25" customWidth="1"/>
    <col min="15113" max="15113" width="3.42578125" style="25" customWidth="1"/>
    <col min="15114" max="15114" width="11.42578125" style="25" customWidth="1"/>
    <col min="15115" max="15115" width="10.140625" style="25" bestFit="1" customWidth="1"/>
    <col min="15116" max="15360" width="11.42578125" style="25"/>
    <col min="15361" max="15361" width="5.140625" style="25" customWidth="1"/>
    <col min="15362" max="15362" width="56.42578125" style="25" customWidth="1"/>
    <col min="15363" max="15363" width="19.42578125" style="25" customWidth="1"/>
    <col min="15364" max="15364" width="16.42578125" style="25" bestFit="1" customWidth="1"/>
    <col min="15365" max="15365" width="8.28515625" style="25" customWidth="1"/>
    <col min="15366" max="15366" width="6.7109375" style="25" customWidth="1"/>
    <col min="15367" max="15367" width="3.7109375" style="25" customWidth="1"/>
    <col min="15368" max="15368" width="6.42578125" style="25" customWidth="1"/>
    <col min="15369" max="15369" width="3.42578125" style="25" customWidth="1"/>
    <col min="15370" max="15370" width="11.42578125" style="25" customWidth="1"/>
    <col min="15371" max="15371" width="10.140625" style="25" bestFit="1" customWidth="1"/>
    <col min="15372" max="15616" width="11.42578125" style="25"/>
    <col min="15617" max="15617" width="5.140625" style="25" customWidth="1"/>
    <col min="15618" max="15618" width="56.42578125" style="25" customWidth="1"/>
    <col min="15619" max="15619" width="19.42578125" style="25" customWidth="1"/>
    <col min="15620" max="15620" width="16.42578125" style="25" bestFit="1" customWidth="1"/>
    <col min="15621" max="15621" width="8.28515625" style="25" customWidth="1"/>
    <col min="15622" max="15622" width="6.7109375" style="25" customWidth="1"/>
    <col min="15623" max="15623" width="3.7109375" style="25" customWidth="1"/>
    <col min="15624" max="15624" width="6.42578125" style="25" customWidth="1"/>
    <col min="15625" max="15625" width="3.42578125" style="25" customWidth="1"/>
    <col min="15626" max="15626" width="11.42578125" style="25" customWidth="1"/>
    <col min="15627" max="15627" width="10.140625" style="25" bestFit="1" customWidth="1"/>
    <col min="15628" max="15872" width="11.42578125" style="25"/>
    <col min="15873" max="15873" width="5.140625" style="25" customWidth="1"/>
    <col min="15874" max="15874" width="56.42578125" style="25" customWidth="1"/>
    <col min="15875" max="15875" width="19.42578125" style="25" customWidth="1"/>
    <col min="15876" max="15876" width="16.42578125" style="25" bestFit="1" customWidth="1"/>
    <col min="15877" max="15877" width="8.28515625" style="25" customWidth="1"/>
    <col min="15878" max="15878" width="6.7109375" style="25" customWidth="1"/>
    <col min="15879" max="15879" width="3.7109375" style="25" customWidth="1"/>
    <col min="15880" max="15880" width="6.42578125" style="25" customWidth="1"/>
    <col min="15881" max="15881" width="3.42578125" style="25" customWidth="1"/>
    <col min="15882" max="15882" width="11.42578125" style="25" customWidth="1"/>
    <col min="15883" max="15883" width="10.140625" style="25" bestFit="1" customWidth="1"/>
    <col min="15884" max="16128" width="11.42578125" style="25"/>
    <col min="16129" max="16129" width="5.140625" style="25" customWidth="1"/>
    <col min="16130" max="16130" width="56.42578125" style="25" customWidth="1"/>
    <col min="16131" max="16131" width="19.42578125" style="25" customWidth="1"/>
    <col min="16132" max="16132" width="16.42578125" style="25" bestFit="1" customWidth="1"/>
    <col min="16133" max="16133" width="8.28515625" style="25" customWidth="1"/>
    <col min="16134" max="16134" width="6.7109375" style="25" customWidth="1"/>
    <col min="16135" max="16135" width="3.7109375" style="25" customWidth="1"/>
    <col min="16136" max="16136" width="6.42578125" style="25" customWidth="1"/>
    <col min="16137" max="16137" width="3.42578125" style="25" customWidth="1"/>
    <col min="16138" max="16138" width="11.42578125" style="25" customWidth="1"/>
    <col min="16139" max="16139" width="10.140625" style="25" bestFit="1" customWidth="1"/>
    <col min="16140" max="16384" width="11.42578125" style="25"/>
  </cols>
  <sheetData>
    <row r="1" spans="1:9" ht="16.5" customHeight="1" x14ac:dyDescent="0.3">
      <c r="A1" s="22"/>
      <c r="B1" s="23" t="s">
        <v>658</v>
      </c>
      <c r="C1" s="24"/>
      <c r="D1" s="24"/>
    </row>
    <row r="2" spans="1:9" ht="15" x14ac:dyDescent="0.2">
      <c r="A2" s="22"/>
      <c r="B2" s="23" t="s">
        <v>8</v>
      </c>
      <c r="C2" s="23"/>
      <c r="D2" s="23"/>
      <c r="E2" s="26"/>
      <c r="F2" s="26"/>
    </row>
    <row r="3" spans="1:9" x14ac:dyDescent="0.2">
      <c r="A3" s="27"/>
      <c r="B3" s="28" t="s">
        <v>9</v>
      </c>
      <c r="C3" s="28" t="s">
        <v>10</v>
      </c>
      <c r="D3" s="29" t="s">
        <v>11</v>
      </c>
      <c r="E3" s="29" t="s">
        <v>12</v>
      </c>
      <c r="F3" s="142" t="s">
        <v>13</v>
      </c>
      <c r="G3" s="142"/>
      <c r="H3" s="142"/>
      <c r="I3" s="142"/>
    </row>
    <row r="4" spans="1:9" x14ac:dyDescent="0.2">
      <c r="A4" s="30"/>
      <c r="B4" s="31"/>
      <c r="C4" s="32" t="s">
        <v>32</v>
      </c>
      <c r="D4" s="32" t="s">
        <v>14</v>
      </c>
      <c r="E4" s="32" t="s">
        <v>15</v>
      </c>
      <c r="F4" s="33" t="s">
        <v>6</v>
      </c>
      <c r="G4" s="34"/>
      <c r="H4" s="35" t="s">
        <v>4</v>
      </c>
      <c r="I4" s="36"/>
    </row>
    <row r="5" spans="1:9" ht="21.95" customHeight="1" x14ac:dyDescent="0.2">
      <c r="A5" s="140">
        <v>1</v>
      </c>
      <c r="B5" s="17" t="s">
        <v>16</v>
      </c>
      <c r="C5" s="10">
        <f>Acme!D57</f>
        <v>2656088.6599999992</v>
      </c>
      <c r="D5" s="10">
        <f>Acme!F57</f>
        <v>429440</v>
      </c>
      <c r="E5" s="38">
        <v>50</v>
      </c>
      <c r="F5" s="39">
        <f>(C5/C32)*100</f>
        <v>34.252733401653991</v>
      </c>
      <c r="G5" s="40" t="s">
        <v>17</v>
      </c>
      <c r="H5" s="41">
        <f>(D5/D32)*100</f>
        <v>32.105311162247553</v>
      </c>
      <c r="I5" s="42" t="s">
        <v>17</v>
      </c>
    </row>
    <row r="6" spans="1:9" ht="21.95" customHeight="1" x14ac:dyDescent="0.2">
      <c r="A6" s="140">
        <v>2</v>
      </c>
      <c r="B6" s="17" t="s">
        <v>146</v>
      </c>
      <c r="C6" s="43">
        <f>'Dukine Film Distribution'!D27</f>
        <v>2344519.5499999998</v>
      </c>
      <c r="D6" s="43">
        <f>'Dukine Film Distribution'!F27</f>
        <v>406664</v>
      </c>
      <c r="E6" s="38">
        <v>20</v>
      </c>
      <c r="F6" s="39">
        <f t="shared" ref="F6:F30" si="0">(C6/$C$32)*100</f>
        <v>30.23475997262674</v>
      </c>
      <c r="G6" s="40" t="s">
        <v>17</v>
      </c>
      <c r="H6" s="41">
        <f t="shared" ref="H6:H30" si="1">(D6/$D$32)*100</f>
        <v>30.402557420091835</v>
      </c>
      <c r="I6" s="42" t="s">
        <v>17</v>
      </c>
    </row>
    <row r="7" spans="1:9" ht="21.95" customHeight="1" x14ac:dyDescent="0.2">
      <c r="A7" s="140">
        <v>3</v>
      </c>
      <c r="B7" s="17" t="s">
        <v>18</v>
      </c>
      <c r="C7" s="43">
        <f>TFD!D48</f>
        <v>1444959.35</v>
      </c>
      <c r="D7" s="43">
        <f>TFD!F48</f>
        <v>261909</v>
      </c>
      <c r="E7" s="38">
        <v>40</v>
      </c>
      <c r="F7" s="39">
        <f t="shared" si="0"/>
        <v>18.634094613309053</v>
      </c>
      <c r="G7" s="40" t="s">
        <v>17</v>
      </c>
      <c r="H7" s="41">
        <f t="shared" si="1"/>
        <v>19.580546621630717</v>
      </c>
      <c r="I7" s="42" t="s">
        <v>17</v>
      </c>
    </row>
    <row r="8" spans="1:9" ht="21.95" customHeight="1" x14ac:dyDescent="0.2">
      <c r="A8" s="140">
        <v>4</v>
      </c>
      <c r="B8" s="17" t="s">
        <v>19</v>
      </c>
      <c r="C8" s="43">
        <f>GPĮ!D21</f>
        <v>338758</v>
      </c>
      <c r="D8" s="43">
        <f>GPĮ!E21</f>
        <v>59687</v>
      </c>
      <c r="E8" s="38">
        <v>18</v>
      </c>
      <c r="F8" s="39">
        <f t="shared" si="0"/>
        <v>4.3685994509225097</v>
      </c>
      <c r="G8" s="40" t="s">
        <v>17</v>
      </c>
      <c r="H8" s="41">
        <f t="shared" si="1"/>
        <v>4.4622524854253669</v>
      </c>
      <c r="I8" s="42" t="s">
        <v>17</v>
      </c>
    </row>
    <row r="9" spans="1:9" ht="21.95" customHeight="1" x14ac:dyDescent="0.2">
      <c r="A9" s="140">
        <v>5</v>
      </c>
      <c r="B9" s="17" t="s">
        <v>68</v>
      </c>
      <c r="C9" s="43">
        <f>'VLG Film'!D27</f>
        <v>248162.57</v>
      </c>
      <c r="D9" s="43">
        <f>'VLG Film'!E27</f>
        <v>49194</v>
      </c>
      <c r="E9" s="38">
        <v>24</v>
      </c>
      <c r="F9" s="39">
        <f t="shared" si="0"/>
        <v>3.200287128397024</v>
      </c>
      <c r="G9" s="40" t="s">
        <v>17</v>
      </c>
      <c r="H9" s="41">
        <f t="shared" si="1"/>
        <v>3.677786599561303</v>
      </c>
      <c r="I9" s="42" t="s">
        <v>17</v>
      </c>
    </row>
    <row r="10" spans="1:9" ht="21.95" customHeight="1" x14ac:dyDescent="0.2">
      <c r="A10" s="140">
        <v>6</v>
      </c>
      <c r="B10" s="17" t="s">
        <v>84</v>
      </c>
      <c r="C10" s="43">
        <f>Kiti!D5</f>
        <v>181409.13999999996</v>
      </c>
      <c r="D10" s="43">
        <f>Kiti!E5</f>
        <v>28724</v>
      </c>
      <c r="E10" s="38">
        <v>1</v>
      </c>
      <c r="F10" s="39">
        <f t="shared" si="0"/>
        <v>2.3394395686487832</v>
      </c>
      <c r="G10" s="40" t="s">
        <v>17</v>
      </c>
      <c r="H10" s="41">
        <f t="shared" si="1"/>
        <v>2.1474314405374408</v>
      </c>
      <c r="I10" s="42" t="s">
        <v>17</v>
      </c>
    </row>
    <row r="11" spans="1:9" ht="21.95" customHeight="1" x14ac:dyDescent="0.2">
      <c r="A11" s="140">
        <v>7</v>
      </c>
      <c r="B11" s="17" t="s">
        <v>524</v>
      </c>
      <c r="C11" s="43">
        <f>Kiti!D12</f>
        <v>148871.60999999999</v>
      </c>
      <c r="D11" s="43">
        <f>Kiti!E12</f>
        <v>26416</v>
      </c>
      <c r="E11" s="38">
        <v>2</v>
      </c>
      <c r="F11" s="39">
        <f t="shared" si="0"/>
        <v>1.9198378597817616</v>
      </c>
      <c r="G11" s="40" t="s">
        <v>17</v>
      </c>
      <c r="H11" s="41">
        <f t="shared" si="1"/>
        <v>1.9748833356509206</v>
      </c>
      <c r="I11" s="42" t="s">
        <v>17</v>
      </c>
    </row>
    <row r="12" spans="1:9" ht="21.95" customHeight="1" x14ac:dyDescent="0.2">
      <c r="A12" s="140">
        <v>8</v>
      </c>
      <c r="B12" s="17" t="s">
        <v>21</v>
      </c>
      <c r="C12" s="43">
        <f>'Best Film'!D18</f>
        <v>89158.529999999984</v>
      </c>
      <c r="D12" s="43">
        <f>'Best Film'!E18</f>
        <v>17163</v>
      </c>
      <c r="E12" s="38">
        <v>15</v>
      </c>
      <c r="F12" s="39">
        <f t="shared" si="0"/>
        <v>1.149782160725527</v>
      </c>
      <c r="G12" s="40" t="s">
        <v>17</v>
      </c>
      <c r="H12" s="41">
        <f t="shared" si="1"/>
        <v>1.2831209376808279</v>
      </c>
      <c r="I12" s="42" t="s">
        <v>17</v>
      </c>
    </row>
    <row r="13" spans="1:9" ht="21.95" customHeight="1" x14ac:dyDescent="0.2">
      <c r="A13" s="140">
        <v>9</v>
      </c>
      <c r="B13" s="17" t="s">
        <v>20</v>
      </c>
      <c r="C13" s="43">
        <f>'A-one Films'!D19</f>
        <v>64439.76</v>
      </c>
      <c r="D13" s="43">
        <f>'A-one Films'!E19</f>
        <v>12877</v>
      </c>
      <c r="E13" s="38">
        <v>16</v>
      </c>
      <c r="F13" s="39">
        <f t="shared" si="0"/>
        <v>0.83101063341257875</v>
      </c>
      <c r="G13" s="40" t="s">
        <v>17</v>
      </c>
      <c r="H13" s="41">
        <f t="shared" si="1"/>
        <v>0.96269581742795662</v>
      </c>
      <c r="I13" s="42" t="s">
        <v>17</v>
      </c>
    </row>
    <row r="14" spans="1:9" ht="21.95" customHeight="1" x14ac:dyDescent="0.2">
      <c r="A14" s="140">
        <v>10</v>
      </c>
      <c r="B14" s="17" t="s">
        <v>70</v>
      </c>
      <c r="C14" s="43">
        <f>Kiti!D18</f>
        <v>43144.280000000006</v>
      </c>
      <c r="D14" s="43">
        <f>Kiti!E18</f>
        <v>7836</v>
      </c>
      <c r="E14" s="38">
        <v>1</v>
      </c>
      <c r="F14" s="39">
        <f t="shared" si="0"/>
        <v>0.55638561426873179</v>
      </c>
      <c r="G14" s="40" t="s">
        <v>17</v>
      </c>
      <c r="H14" s="41">
        <f t="shared" si="1"/>
        <v>0.58582623478803053</v>
      </c>
      <c r="I14" s="42" t="s">
        <v>17</v>
      </c>
    </row>
    <row r="15" spans="1:9" ht="21.95" customHeight="1" x14ac:dyDescent="0.2">
      <c r="A15" s="140">
        <v>11</v>
      </c>
      <c r="B15" s="17" t="s">
        <v>373</v>
      </c>
      <c r="C15" s="43">
        <f>Kiti!D24</f>
        <v>38916.21</v>
      </c>
      <c r="D15" s="43">
        <f>Kiti!E24</f>
        <v>5803</v>
      </c>
      <c r="E15" s="38">
        <v>1</v>
      </c>
      <c r="F15" s="39">
        <f t="shared" si="0"/>
        <v>0.50186071956377443</v>
      </c>
      <c r="G15" s="40" t="s">
        <v>17</v>
      </c>
      <c r="H15" s="41">
        <f t="shared" si="1"/>
        <v>0.43383737116831816</v>
      </c>
      <c r="I15" s="42" t="s">
        <v>17</v>
      </c>
    </row>
    <row r="16" spans="1:9" ht="21.95" customHeight="1" x14ac:dyDescent="0.2">
      <c r="A16" s="140">
        <v>12</v>
      </c>
      <c r="B16" s="17" t="s">
        <v>58</v>
      </c>
      <c r="C16" s="43">
        <f>Estinfilm!D11</f>
        <v>30270.390000000003</v>
      </c>
      <c r="D16" s="43">
        <f>Estinfilm!E11</f>
        <v>6043</v>
      </c>
      <c r="E16" s="45">
        <v>8</v>
      </c>
      <c r="F16" s="39">
        <f t="shared" si="0"/>
        <v>0.39036483015370932</v>
      </c>
      <c r="G16" s="40" t="s">
        <v>17</v>
      </c>
      <c r="H16" s="41">
        <f t="shared" si="1"/>
        <v>0.45177998172844158</v>
      </c>
      <c r="I16" s="42" t="s">
        <v>17</v>
      </c>
    </row>
    <row r="17" spans="1:11" ht="21.95" customHeight="1" x14ac:dyDescent="0.2">
      <c r="A17" s="140">
        <v>13</v>
      </c>
      <c r="B17" s="17" t="s">
        <v>519</v>
      </c>
      <c r="C17" s="43">
        <f>Kiti!D29</f>
        <v>27731.62</v>
      </c>
      <c r="D17" s="43">
        <f>Kiti!E29</f>
        <v>4913</v>
      </c>
      <c r="E17" s="38">
        <v>1</v>
      </c>
      <c r="F17" s="39">
        <f t="shared" si="0"/>
        <v>0.35762502997771772</v>
      </c>
      <c r="G17" s="40" t="s">
        <v>17</v>
      </c>
      <c r="H17" s="41">
        <f t="shared" si="1"/>
        <v>0.36730019034119366</v>
      </c>
      <c r="I17" s="42" t="s">
        <v>17</v>
      </c>
    </row>
    <row r="18" spans="1:11" ht="21.95" customHeight="1" x14ac:dyDescent="0.2">
      <c r="A18" s="140">
        <v>14</v>
      </c>
      <c r="B18" s="17" t="s">
        <v>89</v>
      </c>
      <c r="C18" s="43">
        <f>'Kino pasaka'!D9</f>
        <v>25844.620000000003</v>
      </c>
      <c r="D18" s="43">
        <f>'Kino pasaka'!E9</f>
        <v>4480</v>
      </c>
      <c r="E18" s="38">
        <v>6</v>
      </c>
      <c r="F18" s="39">
        <f t="shared" si="0"/>
        <v>0.33329041009009658</v>
      </c>
      <c r="G18" s="40" t="s">
        <v>17</v>
      </c>
      <c r="H18" s="41">
        <f t="shared" si="1"/>
        <v>0.33492873045563765</v>
      </c>
      <c r="I18" s="42" t="s">
        <v>17</v>
      </c>
    </row>
    <row r="19" spans="1:11" ht="21.95" customHeight="1" x14ac:dyDescent="0.2">
      <c r="A19" s="140">
        <v>15</v>
      </c>
      <c r="B19" s="17" t="s">
        <v>612</v>
      </c>
      <c r="C19" s="43">
        <f>Kiti!D36</f>
        <v>25436.959999999999</v>
      </c>
      <c r="D19" s="43">
        <f>Kiti!E36</f>
        <v>5744</v>
      </c>
      <c r="E19" s="38">
        <v>1</v>
      </c>
      <c r="F19" s="39">
        <f t="shared" si="0"/>
        <v>0.32803325527113114</v>
      </c>
      <c r="G19" s="40" t="s">
        <v>17</v>
      </c>
      <c r="H19" s="41">
        <f t="shared" si="1"/>
        <v>0.42942647940562112</v>
      </c>
      <c r="I19" s="42" t="s">
        <v>17</v>
      </c>
    </row>
    <row r="20" spans="1:11" ht="21.95" customHeight="1" x14ac:dyDescent="0.2">
      <c r="A20" s="140">
        <v>16</v>
      </c>
      <c r="B20" s="17" t="s">
        <v>44</v>
      </c>
      <c r="C20" s="44">
        <f>'Skalvijos kino centras'!D15</f>
        <v>22236.5</v>
      </c>
      <c r="D20" s="44">
        <f>'Skalvijos kino centras'!E15</f>
        <v>5418</v>
      </c>
      <c r="E20" s="38">
        <v>12</v>
      </c>
      <c r="F20" s="39">
        <f t="shared" si="0"/>
        <v>0.28676034718128696</v>
      </c>
      <c r="G20" s="40" t="s">
        <v>17</v>
      </c>
      <c r="H20" s="41">
        <f t="shared" si="1"/>
        <v>0.40505443339478681</v>
      </c>
      <c r="I20" s="42" t="s">
        <v>17</v>
      </c>
    </row>
    <row r="21" spans="1:11" ht="21.95" customHeight="1" x14ac:dyDescent="0.2">
      <c r="A21" s="140">
        <v>17</v>
      </c>
      <c r="B21" s="17" t="s">
        <v>57</v>
      </c>
      <c r="C21" s="43">
        <f>'Europos kinas'!D26</f>
        <v>8005.2300000000005</v>
      </c>
      <c r="D21" s="43">
        <f>'Europos kinas'!E26</f>
        <v>2038</v>
      </c>
      <c r="E21" s="38">
        <v>23</v>
      </c>
      <c r="F21" s="39">
        <f t="shared" si="0"/>
        <v>0.10323488561896223</v>
      </c>
      <c r="G21" s="40" t="s">
        <v>17</v>
      </c>
      <c r="H21" s="41">
        <f t="shared" si="1"/>
        <v>0.1523626680063816</v>
      </c>
      <c r="I21" s="42" t="s">
        <v>17</v>
      </c>
    </row>
    <row r="22" spans="1:11" ht="21.95" customHeight="1" x14ac:dyDescent="0.2">
      <c r="A22" s="140">
        <v>18</v>
      </c>
      <c r="B22" s="17" t="s">
        <v>69</v>
      </c>
      <c r="C22" s="44">
        <f>'Greta Garbo Films'!D5</f>
        <v>5846</v>
      </c>
      <c r="D22" s="44">
        <f>'Greta Garbo Films'!E5</f>
        <v>1175</v>
      </c>
      <c r="E22" s="38">
        <v>2</v>
      </c>
      <c r="F22" s="39">
        <f t="shared" si="0"/>
        <v>7.5389606710669549E-2</v>
      </c>
      <c r="G22" s="40" t="s">
        <v>17</v>
      </c>
      <c r="H22" s="41">
        <f t="shared" si="1"/>
        <v>8.7844030867271036E-2</v>
      </c>
      <c r="I22" s="42" t="s">
        <v>17</v>
      </c>
    </row>
    <row r="23" spans="1:11" ht="21.95" customHeight="1" x14ac:dyDescent="0.2">
      <c r="A23" s="140">
        <v>19</v>
      </c>
      <c r="B23" s="17" t="s">
        <v>499</v>
      </c>
      <c r="C23" s="43">
        <f>Kiti!D43</f>
        <v>4162.3900000000003</v>
      </c>
      <c r="D23" s="43">
        <f>Kiti!E43</f>
        <v>822</v>
      </c>
      <c r="E23" s="38">
        <v>1</v>
      </c>
      <c r="F23" s="39">
        <f t="shared" si="0"/>
        <v>5.3677890023336269E-2</v>
      </c>
      <c r="G23" s="40" t="s">
        <v>17</v>
      </c>
      <c r="H23" s="41">
        <f t="shared" si="1"/>
        <v>6.1453441168422794E-2</v>
      </c>
      <c r="I23" s="42" t="s">
        <v>17</v>
      </c>
    </row>
    <row r="24" spans="1:11" ht="21.95" customHeight="1" x14ac:dyDescent="0.2">
      <c r="A24" s="140">
        <v>20</v>
      </c>
      <c r="B24" s="17" t="s">
        <v>619</v>
      </c>
      <c r="C24" s="43">
        <f>Kiti!D49</f>
        <v>2043.66</v>
      </c>
      <c r="D24" s="43">
        <f>Kiti!E49</f>
        <v>446</v>
      </c>
      <c r="E24" s="38">
        <v>1</v>
      </c>
      <c r="F24" s="39">
        <f t="shared" si="0"/>
        <v>2.6354896279563278E-2</v>
      </c>
      <c r="G24" s="40" t="s">
        <v>17</v>
      </c>
      <c r="H24" s="41">
        <f t="shared" si="1"/>
        <v>3.3343351290896071E-2</v>
      </c>
      <c r="I24" s="42" t="s">
        <v>17</v>
      </c>
    </row>
    <row r="25" spans="1:11" ht="21.95" customHeight="1" x14ac:dyDescent="0.2">
      <c r="A25" s="140">
        <v>21</v>
      </c>
      <c r="B25" s="17" t="s">
        <v>615</v>
      </c>
      <c r="C25" s="43">
        <f>Kiti!D54</f>
        <v>1177</v>
      </c>
      <c r="D25" s="43">
        <f>Kiti!E54</f>
        <v>184</v>
      </c>
      <c r="E25" s="38">
        <v>1</v>
      </c>
      <c r="F25" s="39">
        <f t="shared" si="0"/>
        <v>1.5178509596041405E-2</v>
      </c>
      <c r="G25" s="40" t="s">
        <v>17</v>
      </c>
      <c r="H25" s="41">
        <f t="shared" si="1"/>
        <v>1.3756001429427974E-2</v>
      </c>
      <c r="I25" s="42" t="s">
        <v>17</v>
      </c>
    </row>
    <row r="26" spans="1:11" ht="21.95" customHeight="1" x14ac:dyDescent="0.2">
      <c r="A26" s="140">
        <v>22</v>
      </c>
      <c r="B26" s="17" t="s">
        <v>95</v>
      </c>
      <c r="C26" s="43">
        <f>Kiti!D63</f>
        <v>873.83</v>
      </c>
      <c r="D26" s="43">
        <f>Kiti!E63</f>
        <v>176</v>
      </c>
      <c r="E26" s="38">
        <v>1</v>
      </c>
      <c r="F26" s="39">
        <f t="shared" si="0"/>
        <v>1.126885050153684E-2</v>
      </c>
      <c r="G26" s="40" t="s">
        <v>17</v>
      </c>
      <c r="H26" s="41">
        <f t="shared" si="1"/>
        <v>1.3157914410757192E-2</v>
      </c>
      <c r="I26" s="42" t="s">
        <v>17</v>
      </c>
    </row>
    <row r="27" spans="1:11" ht="21.95" customHeight="1" x14ac:dyDescent="0.2">
      <c r="A27" s="140">
        <v>23</v>
      </c>
      <c r="B27" s="17" t="s">
        <v>526</v>
      </c>
      <c r="C27" s="43">
        <f>Kiti!D68</f>
        <v>747.77</v>
      </c>
      <c r="D27" s="43">
        <f>Kiti!E68</f>
        <v>167</v>
      </c>
      <c r="E27" s="38">
        <v>1</v>
      </c>
      <c r="F27" s="39">
        <f t="shared" si="0"/>
        <v>9.6431895672318448E-3</v>
      </c>
      <c r="G27" s="40" t="s">
        <v>17</v>
      </c>
      <c r="H27" s="41">
        <f t="shared" si="1"/>
        <v>1.2485066514752563E-2</v>
      </c>
      <c r="I27" s="42" t="s">
        <v>17</v>
      </c>
    </row>
    <row r="28" spans="1:11" ht="21.95" customHeight="1" x14ac:dyDescent="0.2">
      <c r="A28" s="140">
        <v>24</v>
      </c>
      <c r="B28" s="17" t="s">
        <v>172</v>
      </c>
      <c r="C28" s="43">
        <f>Kiti!D75</f>
        <v>675.6</v>
      </c>
      <c r="D28" s="43">
        <f>Kiti!E75</f>
        <v>99</v>
      </c>
      <c r="E28" s="38">
        <v>1</v>
      </c>
      <c r="F28" s="39">
        <f t="shared" si="0"/>
        <v>8.7124902999877428E-3</v>
      </c>
      <c r="G28" s="40" t="s">
        <v>17</v>
      </c>
      <c r="H28" s="41">
        <f t="shared" si="1"/>
        <v>7.4013268560509209E-3</v>
      </c>
      <c r="I28" s="42" t="s">
        <v>17</v>
      </c>
    </row>
    <row r="29" spans="1:11" ht="21.95" customHeight="1" x14ac:dyDescent="0.2">
      <c r="A29" s="140">
        <v>25</v>
      </c>
      <c r="B29" s="17" t="s">
        <v>415</v>
      </c>
      <c r="C29" s="43">
        <f>Kiti!D81</f>
        <v>476.8</v>
      </c>
      <c r="D29" s="43">
        <f>Kiti!E81</f>
        <v>95</v>
      </c>
      <c r="E29" s="38">
        <v>1</v>
      </c>
      <c r="F29" s="39">
        <f t="shared" si="0"/>
        <v>6.1487794183454052E-3</v>
      </c>
      <c r="G29" s="40" t="s">
        <v>17</v>
      </c>
      <c r="H29" s="41">
        <f t="shared" si="1"/>
        <v>7.1022833467155305E-3</v>
      </c>
      <c r="I29" s="42" t="s">
        <v>17</v>
      </c>
    </row>
    <row r="30" spans="1:11" ht="21.95" customHeight="1" x14ac:dyDescent="0.2">
      <c r="A30" s="140">
        <v>26</v>
      </c>
      <c r="B30" s="17" t="s">
        <v>170</v>
      </c>
      <c r="C30" s="43">
        <f>Kiti!D90</f>
        <v>428.5</v>
      </c>
      <c r="D30" s="43">
        <f>Kiti!E90</f>
        <v>85</v>
      </c>
      <c r="E30" s="38">
        <v>3</v>
      </c>
      <c r="F30" s="39">
        <f t="shared" si="0"/>
        <v>5.5259059999182179E-3</v>
      </c>
      <c r="G30" s="40" t="s">
        <v>17</v>
      </c>
      <c r="H30" s="41">
        <f t="shared" si="1"/>
        <v>6.3546745733770527E-3</v>
      </c>
      <c r="I30" s="42" t="s">
        <v>17</v>
      </c>
    </row>
    <row r="31" spans="1:11" ht="10.5" customHeight="1" x14ac:dyDescent="0.2">
      <c r="A31" s="47"/>
      <c r="B31" s="48"/>
      <c r="C31" s="65"/>
      <c r="D31" s="65"/>
      <c r="E31" s="48"/>
      <c r="F31" s="48"/>
      <c r="G31" s="48"/>
      <c r="H31" s="48"/>
      <c r="I31" s="48"/>
    </row>
    <row r="32" spans="1:11" ht="15" x14ac:dyDescent="0.2">
      <c r="A32" s="47"/>
      <c r="B32" s="49" t="s">
        <v>22</v>
      </c>
      <c r="C32" s="50">
        <f>SUM(C5:C31)</f>
        <v>7754384.5299999984</v>
      </c>
      <c r="D32" s="50">
        <f>SUM(D5:D31)</f>
        <v>1337598</v>
      </c>
      <c r="E32" s="51">
        <f>SUM(E5:E31)</f>
        <v>251</v>
      </c>
      <c r="F32" s="52">
        <f>SUM(F5:F31)</f>
        <v>100</v>
      </c>
      <c r="G32" s="52" t="s">
        <v>17</v>
      </c>
      <c r="H32" s="52">
        <f>SUM(H5:H31)</f>
        <v>100</v>
      </c>
      <c r="I32" s="53" t="s">
        <v>17</v>
      </c>
      <c r="K32" s="54"/>
    </row>
    <row r="33" spans="1:12" ht="15" x14ac:dyDescent="0.2">
      <c r="A33" s="47"/>
      <c r="B33" s="49"/>
      <c r="C33" s="55"/>
      <c r="D33" s="55"/>
      <c r="E33" s="51"/>
      <c r="F33" s="52"/>
      <c r="G33" s="52"/>
      <c r="H33" s="52"/>
      <c r="I33" s="53"/>
    </row>
    <row r="34" spans="1:12" ht="15" x14ac:dyDescent="0.2">
      <c r="A34" s="56"/>
      <c r="B34" s="23" t="s">
        <v>659</v>
      </c>
    </row>
    <row r="35" spans="1:12" ht="15" x14ac:dyDescent="0.2">
      <c r="A35" s="56"/>
      <c r="B35" s="23" t="s">
        <v>23</v>
      </c>
      <c r="C35" s="57"/>
      <c r="D35" s="57"/>
    </row>
    <row r="36" spans="1:12" ht="15" x14ac:dyDescent="0.2">
      <c r="A36" s="56"/>
      <c r="B36" s="23" t="s">
        <v>24</v>
      </c>
      <c r="C36" s="23"/>
      <c r="D36" s="23"/>
    </row>
    <row r="37" spans="1:12" ht="15" x14ac:dyDescent="0.25">
      <c r="A37" s="58"/>
      <c r="B37" s="28" t="s">
        <v>9</v>
      </c>
      <c r="C37" s="28" t="s">
        <v>10</v>
      </c>
      <c r="D37" s="29" t="s">
        <v>11</v>
      </c>
      <c r="E37" s="29" t="s">
        <v>12</v>
      </c>
      <c r="F37" s="59" t="s">
        <v>13</v>
      </c>
      <c r="G37" s="60"/>
      <c r="H37" s="60"/>
      <c r="I37" s="61"/>
      <c r="L37"/>
    </row>
    <row r="38" spans="1:12" ht="15" x14ac:dyDescent="0.25">
      <c r="A38" s="62"/>
      <c r="B38" s="31"/>
      <c r="C38" s="32" t="s">
        <v>32</v>
      </c>
      <c r="D38" s="32" t="s">
        <v>14</v>
      </c>
      <c r="E38" s="32" t="s">
        <v>15</v>
      </c>
      <c r="F38" s="33" t="s">
        <v>6</v>
      </c>
      <c r="G38" s="34"/>
      <c r="H38" s="35" t="s">
        <v>4</v>
      </c>
      <c r="I38" s="36"/>
      <c r="L38"/>
    </row>
    <row r="39" spans="1:12" ht="21.95" customHeight="1" x14ac:dyDescent="0.25">
      <c r="A39" s="37">
        <v>1</v>
      </c>
      <c r="B39" s="17" t="s">
        <v>198</v>
      </c>
      <c r="C39" s="43">
        <f>'Dukine Film Distribution'!D23</f>
        <v>2056633.29</v>
      </c>
      <c r="D39" s="43">
        <f>'Dukine Film Distribution'!E23</f>
        <v>350696</v>
      </c>
      <c r="E39" s="38">
        <v>15</v>
      </c>
      <c r="F39" s="41">
        <f>(C39/$C$71)*100</f>
        <v>26.522198919119123</v>
      </c>
      <c r="G39" s="63"/>
      <c r="H39" s="39">
        <f>(D39/$D$71)*100</f>
        <v>26.218340637471048</v>
      </c>
      <c r="I39" s="42"/>
      <c r="L39"/>
    </row>
    <row r="40" spans="1:12" ht="21.95" customHeight="1" x14ac:dyDescent="0.25">
      <c r="A40" s="37">
        <v>2</v>
      </c>
      <c r="B40" s="17" t="s">
        <v>43</v>
      </c>
      <c r="C40" s="43">
        <f>TFD!F44</f>
        <v>1311324.76</v>
      </c>
      <c r="D40" s="43">
        <f>TFD!G44</f>
        <v>238101</v>
      </c>
      <c r="E40" s="38">
        <v>19</v>
      </c>
      <c r="F40" s="41">
        <f>(C40/$C$71)*100</f>
        <v>16.910752296675184</v>
      </c>
      <c r="G40" s="63" t="s">
        <v>17</v>
      </c>
      <c r="H40" s="39">
        <f>(D40/$D$71)*100</f>
        <v>17.800639654066469</v>
      </c>
      <c r="I40" s="42" t="s">
        <v>17</v>
      </c>
      <c r="L40"/>
    </row>
    <row r="41" spans="1:12" ht="21.95" customHeight="1" x14ac:dyDescent="0.25">
      <c r="A41" s="37">
        <v>3</v>
      </c>
      <c r="B41" s="17" t="s">
        <v>29</v>
      </c>
      <c r="C41" s="43">
        <f>Acme!H53</f>
        <v>1191588.6399999999</v>
      </c>
      <c r="D41" s="43">
        <f>Acme!I53</f>
        <v>180247</v>
      </c>
      <c r="E41" s="38">
        <v>9</v>
      </c>
      <c r="F41" s="41">
        <f>(C41/$C$71)*100</f>
        <v>15.366643676103592</v>
      </c>
      <c r="G41" s="63" t="s">
        <v>17</v>
      </c>
      <c r="H41" s="39">
        <f>(D41/$D$71)*100</f>
        <v>13.475423856794045</v>
      </c>
      <c r="I41" s="42" t="s">
        <v>17</v>
      </c>
      <c r="L41"/>
    </row>
    <row r="42" spans="1:12" ht="21.95" customHeight="1" x14ac:dyDescent="0.25">
      <c r="A42" s="37">
        <v>4</v>
      </c>
      <c r="B42" s="17" t="s">
        <v>27</v>
      </c>
      <c r="C42" s="43">
        <f>Acme!F53</f>
        <v>1129575.8799999997</v>
      </c>
      <c r="D42" s="43">
        <f>Acme!G53</f>
        <v>184354</v>
      </c>
      <c r="E42" s="38">
        <v>13</v>
      </c>
      <c r="F42" s="41">
        <f>(C42/$C$71)*100</f>
        <v>14.566931464772226</v>
      </c>
      <c r="G42" s="63" t="s">
        <v>17</v>
      </c>
      <c r="H42" s="39">
        <f>(D42/$D$71)*100</f>
        <v>13.782466780004157</v>
      </c>
      <c r="I42" s="42" t="s">
        <v>17</v>
      </c>
      <c r="L42"/>
    </row>
    <row r="43" spans="1:12" ht="21.95" customHeight="1" x14ac:dyDescent="0.25">
      <c r="A43" s="37">
        <v>5</v>
      </c>
      <c r="B43" s="17" t="s">
        <v>28</v>
      </c>
      <c r="C43" s="43">
        <f>GPĮ!D21</f>
        <v>338758</v>
      </c>
      <c r="D43" s="43">
        <f>GPĮ!E21</f>
        <v>59687</v>
      </c>
      <c r="E43" s="38">
        <v>18</v>
      </c>
      <c r="F43" s="41">
        <f>(C43/$C$71)*100</f>
        <v>4.3685994509225097</v>
      </c>
      <c r="G43" s="63" t="s">
        <v>17</v>
      </c>
      <c r="H43" s="39">
        <f>(D43/$D$71)*100</f>
        <v>4.4622524854253669</v>
      </c>
      <c r="I43" s="42" t="s">
        <v>17</v>
      </c>
      <c r="L43"/>
    </row>
    <row r="44" spans="1:12" ht="21.95" customHeight="1" x14ac:dyDescent="0.25">
      <c r="A44" s="37">
        <v>6</v>
      </c>
      <c r="B44" s="17" t="s">
        <v>25</v>
      </c>
      <c r="C44" s="43">
        <f>Acme!D53</f>
        <v>334924.14</v>
      </c>
      <c r="D44" s="43">
        <f>Acme!E53</f>
        <v>64839</v>
      </c>
      <c r="E44" s="38">
        <v>28</v>
      </c>
      <c r="F44" s="41">
        <f>(C44/$C$71)*100</f>
        <v>4.3191582607781775</v>
      </c>
      <c r="G44" s="63" t="s">
        <v>17</v>
      </c>
      <c r="H44" s="39">
        <f>(D44/$D$71)*100</f>
        <v>4.8474205254493503</v>
      </c>
      <c r="I44" s="42" t="s">
        <v>17</v>
      </c>
      <c r="L44"/>
    </row>
    <row r="45" spans="1:12" ht="21.95" customHeight="1" x14ac:dyDescent="0.25">
      <c r="A45" s="37">
        <v>7</v>
      </c>
      <c r="B45" s="17" t="s">
        <v>199</v>
      </c>
      <c r="C45" s="43">
        <f>'Dukine Film Distribution'!F23</f>
        <v>287886.26</v>
      </c>
      <c r="D45" s="43">
        <f>'Dukine Film Distribution'!G23</f>
        <v>55968</v>
      </c>
      <c r="E45" s="38">
        <v>5</v>
      </c>
      <c r="F45" s="41">
        <f>(C45/$C$71)*100</f>
        <v>3.7125610535076223</v>
      </c>
      <c r="G45" s="63"/>
      <c r="H45" s="39">
        <f>(D45/$D$71)*100</f>
        <v>4.184216782620787</v>
      </c>
      <c r="I45" s="42"/>
      <c r="L45"/>
    </row>
    <row r="46" spans="1:12" ht="21.95" customHeight="1" x14ac:dyDescent="0.25">
      <c r="A46" s="37">
        <v>8</v>
      </c>
      <c r="B46" s="17" t="s">
        <v>105</v>
      </c>
      <c r="C46" s="43">
        <f>'VLG Film'!D27</f>
        <v>248162.57</v>
      </c>
      <c r="D46" s="43">
        <f>'VLG Film'!E27</f>
        <v>49194</v>
      </c>
      <c r="E46" s="38">
        <v>24</v>
      </c>
      <c r="F46" s="41">
        <f>(C46/$C$71)*100</f>
        <v>3.200287128397024</v>
      </c>
      <c r="G46" s="123" t="s">
        <v>17</v>
      </c>
      <c r="H46" s="39">
        <f>(D46/$D$71)*100</f>
        <v>3.677786599561303</v>
      </c>
      <c r="I46" s="42" t="s">
        <v>17</v>
      </c>
      <c r="L46"/>
    </row>
    <row r="47" spans="1:12" ht="21.95" customHeight="1" x14ac:dyDescent="0.25">
      <c r="A47" s="37">
        <v>9</v>
      </c>
      <c r="B47" s="17" t="s">
        <v>103</v>
      </c>
      <c r="C47" s="43">
        <f>Kiti!D5</f>
        <v>181409.13999999996</v>
      </c>
      <c r="D47" s="43">
        <f>Kiti!E5</f>
        <v>28724</v>
      </c>
      <c r="E47" s="38">
        <v>1</v>
      </c>
      <c r="F47" s="41">
        <f>(C47/$C$71)*100</f>
        <v>2.3394395686487832</v>
      </c>
      <c r="G47" s="123" t="s">
        <v>17</v>
      </c>
      <c r="H47" s="39">
        <f>(D47/$D$71)*100</f>
        <v>2.1474314405374408</v>
      </c>
      <c r="I47" s="42" t="s">
        <v>17</v>
      </c>
      <c r="L47"/>
    </row>
    <row r="48" spans="1:12" ht="21.95" customHeight="1" x14ac:dyDescent="0.25">
      <c r="A48" s="37">
        <v>10</v>
      </c>
      <c r="B48" s="17" t="s">
        <v>525</v>
      </c>
      <c r="C48" s="43">
        <f>Kiti!D12</f>
        <v>148871.60999999999</v>
      </c>
      <c r="D48" s="43">
        <f>Kiti!E12</f>
        <v>26416</v>
      </c>
      <c r="E48" s="38">
        <v>2</v>
      </c>
      <c r="F48" s="41">
        <f>(C48/$C$71)*100</f>
        <v>1.9198378597817616</v>
      </c>
      <c r="G48" s="40" t="s">
        <v>17</v>
      </c>
      <c r="H48" s="39">
        <f>(D48/$D$71)*100</f>
        <v>1.9748833356509206</v>
      </c>
      <c r="I48" s="42" t="s">
        <v>17</v>
      </c>
      <c r="L48"/>
    </row>
    <row r="49" spans="1:12" ht="21.95" customHeight="1" x14ac:dyDescent="0.25">
      <c r="A49" s="37">
        <v>11</v>
      </c>
      <c r="B49" s="17" t="s">
        <v>30</v>
      </c>
      <c r="C49" s="43">
        <f>TFD!D44</f>
        <v>106816.83999999998</v>
      </c>
      <c r="D49" s="43">
        <f>TFD!E44</f>
        <v>18874</v>
      </c>
      <c r="E49" s="38">
        <v>17</v>
      </c>
      <c r="F49" s="41">
        <f>(C49/$C$71)*100</f>
        <v>1.3775024901944088</v>
      </c>
      <c r="G49" s="63" t="s">
        <v>17</v>
      </c>
      <c r="H49" s="39">
        <f>(D49/$D$71)*100</f>
        <v>1.4110367987990413</v>
      </c>
      <c r="I49" s="42" t="s">
        <v>17</v>
      </c>
      <c r="L49"/>
    </row>
    <row r="50" spans="1:12" ht="21.95" customHeight="1" x14ac:dyDescent="0.25">
      <c r="A50" s="37">
        <v>12</v>
      </c>
      <c r="B50" s="17" t="s">
        <v>31</v>
      </c>
      <c r="C50" s="43">
        <f>'Best Film'!D18</f>
        <v>89158.529999999984</v>
      </c>
      <c r="D50" s="43">
        <f>'Best Film'!E18</f>
        <v>17163</v>
      </c>
      <c r="E50" s="38">
        <v>15</v>
      </c>
      <c r="F50" s="41">
        <f>(C50/$C$71)*100</f>
        <v>1.149782160725527</v>
      </c>
      <c r="G50" s="63" t="s">
        <v>17</v>
      </c>
      <c r="H50" s="39">
        <f>(D50/$D$71)*100</f>
        <v>1.2831209376808279</v>
      </c>
      <c r="I50" s="42" t="s">
        <v>17</v>
      </c>
      <c r="L50"/>
    </row>
    <row r="51" spans="1:12" ht="21.95" customHeight="1" x14ac:dyDescent="0.25">
      <c r="A51" s="37">
        <v>13</v>
      </c>
      <c r="B51" s="17" t="s">
        <v>60</v>
      </c>
      <c r="C51" s="43">
        <f>'A-one Films'!D19</f>
        <v>64439.76</v>
      </c>
      <c r="D51" s="43">
        <f>'A-one Films'!E19</f>
        <v>12877</v>
      </c>
      <c r="E51" s="38">
        <v>16</v>
      </c>
      <c r="F51" s="41">
        <f>(C51/$C$71)*100</f>
        <v>0.83101063341257875</v>
      </c>
      <c r="G51" s="63" t="s">
        <v>17</v>
      </c>
      <c r="H51" s="39">
        <f>(D51/$D$71)*100</f>
        <v>0.96269581742795662</v>
      </c>
      <c r="I51" s="42" t="s">
        <v>17</v>
      </c>
      <c r="L51"/>
    </row>
    <row r="52" spans="1:12" ht="21.95" customHeight="1" x14ac:dyDescent="0.25">
      <c r="A52" s="37">
        <v>14</v>
      </c>
      <c r="B52" s="17" t="s">
        <v>108</v>
      </c>
      <c r="C52" s="43">
        <f>Kiti!D18</f>
        <v>43144.280000000006</v>
      </c>
      <c r="D52" s="43">
        <f>Kiti!E18</f>
        <v>7836</v>
      </c>
      <c r="E52" s="38">
        <v>1</v>
      </c>
      <c r="F52" s="41">
        <f>(C52/$C$71)*100</f>
        <v>0.55638561426873179</v>
      </c>
      <c r="G52" s="123" t="s">
        <v>17</v>
      </c>
      <c r="H52" s="39">
        <f>(D52/$D$71)*100</f>
        <v>0.58582623478803053</v>
      </c>
      <c r="I52" s="42" t="s">
        <v>17</v>
      </c>
      <c r="L52"/>
    </row>
    <row r="53" spans="1:12" ht="21.95" customHeight="1" x14ac:dyDescent="0.25">
      <c r="A53" s="37">
        <v>15</v>
      </c>
      <c r="B53" s="17" t="s">
        <v>374</v>
      </c>
      <c r="C53" s="43">
        <f>Kiti!D24</f>
        <v>38916.21</v>
      </c>
      <c r="D53" s="43">
        <f>Kiti!E24</f>
        <v>5803</v>
      </c>
      <c r="E53" s="38">
        <v>1</v>
      </c>
      <c r="F53" s="41">
        <f>(C53/$C$71)*100</f>
        <v>0.50186071956377443</v>
      </c>
      <c r="G53" s="40" t="s">
        <v>17</v>
      </c>
      <c r="H53" s="39">
        <f>(D53/$D$71)*100</f>
        <v>0.43383737116831816</v>
      </c>
      <c r="I53" s="42" t="s">
        <v>17</v>
      </c>
      <c r="L53"/>
    </row>
    <row r="54" spans="1:12" ht="21.95" customHeight="1" x14ac:dyDescent="0.25">
      <c r="A54" s="37">
        <v>16</v>
      </c>
      <c r="B54" s="17" t="s">
        <v>59</v>
      </c>
      <c r="C54" s="43">
        <f>Estinfilm!D11</f>
        <v>30270.390000000003</v>
      </c>
      <c r="D54" s="43">
        <f>Estinfilm!E11</f>
        <v>6043</v>
      </c>
      <c r="E54" s="38">
        <v>8</v>
      </c>
      <c r="F54" s="41">
        <f>(C54/$C$71)*100</f>
        <v>0.39036483015370932</v>
      </c>
      <c r="G54" s="122" t="s">
        <v>17</v>
      </c>
      <c r="H54" s="39">
        <f>(D54/$D$71)*100</f>
        <v>0.45177998172844158</v>
      </c>
      <c r="I54" s="42" t="s">
        <v>17</v>
      </c>
      <c r="L54"/>
    </row>
    <row r="55" spans="1:12" ht="21.95" customHeight="1" x14ac:dyDescent="0.25">
      <c r="A55" s="37">
        <v>17</v>
      </c>
      <c r="B55" s="17" t="s">
        <v>521</v>
      </c>
      <c r="C55" s="43">
        <f>Kiti!D30</f>
        <v>27731.62</v>
      </c>
      <c r="D55" s="43">
        <f>Kiti!E30</f>
        <v>4913</v>
      </c>
      <c r="E55" s="38">
        <v>1</v>
      </c>
      <c r="F55" s="41">
        <f>(C55/$C$71)*100</f>
        <v>0.35762502997771772</v>
      </c>
      <c r="G55" s="40" t="s">
        <v>17</v>
      </c>
      <c r="H55" s="39">
        <f>(D55/$D$71)*100</f>
        <v>0.36730019034119366</v>
      </c>
      <c r="I55" s="42" t="s">
        <v>17</v>
      </c>
      <c r="L55"/>
    </row>
    <row r="56" spans="1:12" ht="21.95" customHeight="1" x14ac:dyDescent="0.25">
      <c r="A56" s="37">
        <v>18</v>
      </c>
      <c r="B56" s="17" t="s">
        <v>26</v>
      </c>
      <c r="C56" s="43">
        <f>TFD!H44</f>
        <v>26817.75</v>
      </c>
      <c r="D56" s="43">
        <f>TFD!I44</f>
        <v>4934</v>
      </c>
      <c r="E56" s="38">
        <v>4</v>
      </c>
      <c r="F56" s="41">
        <f>(C56/$C$71)*100</f>
        <v>0.34583982643945577</v>
      </c>
      <c r="G56" s="122" t="s">
        <v>17</v>
      </c>
      <c r="H56" s="39">
        <f>(D56/$D$71)*100</f>
        <v>0.36887016876520451</v>
      </c>
      <c r="I56" s="42" t="s">
        <v>17</v>
      </c>
      <c r="L56"/>
    </row>
    <row r="57" spans="1:12" ht="21.95" customHeight="1" x14ac:dyDescent="0.25">
      <c r="A57" s="37">
        <v>19</v>
      </c>
      <c r="B57" s="17" t="s">
        <v>107</v>
      </c>
      <c r="C57" s="43">
        <f>'Kino pasaka'!D9</f>
        <v>25844.620000000003</v>
      </c>
      <c r="D57" s="43">
        <f>'Kino pasaka'!E9</f>
        <v>4480</v>
      </c>
      <c r="E57" s="38">
        <v>6</v>
      </c>
      <c r="F57" s="41">
        <f>(C57/$C$71)*100</f>
        <v>0.33329041009009658</v>
      </c>
      <c r="G57" s="40" t="s">
        <v>17</v>
      </c>
      <c r="H57" s="39">
        <f>(D57/$D$71)*100</f>
        <v>0.33492873045563765</v>
      </c>
      <c r="I57" s="42" t="s">
        <v>17</v>
      </c>
      <c r="L57"/>
    </row>
    <row r="58" spans="1:12" ht="21.95" customHeight="1" x14ac:dyDescent="0.25">
      <c r="A58" s="37">
        <v>20</v>
      </c>
      <c r="B58" s="17" t="s">
        <v>62</v>
      </c>
      <c r="C58" s="43">
        <f>Kiti!D36</f>
        <v>25436.959999999999</v>
      </c>
      <c r="D58" s="43">
        <f>Kiti!E36</f>
        <v>5744</v>
      </c>
      <c r="E58" s="45">
        <v>1</v>
      </c>
      <c r="F58" s="41">
        <f>(C58/$C$71)*100</f>
        <v>0.32803325527113114</v>
      </c>
      <c r="G58" s="123" t="s">
        <v>17</v>
      </c>
      <c r="H58" s="39">
        <f>(D58/$D$71)*100</f>
        <v>0.42942647940562112</v>
      </c>
      <c r="I58" s="42" t="s">
        <v>17</v>
      </c>
      <c r="L58"/>
    </row>
    <row r="59" spans="1:12" ht="21.95" customHeight="1" x14ac:dyDescent="0.25">
      <c r="A59" s="37">
        <v>21</v>
      </c>
      <c r="B59" s="17" t="s">
        <v>45</v>
      </c>
      <c r="C59" s="43">
        <f>'Skalvijos kino centras'!D15</f>
        <v>22236.5</v>
      </c>
      <c r="D59" s="43">
        <f>'Skalvijos kino centras'!E15</f>
        <v>5418</v>
      </c>
      <c r="E59" s="38">
        <v>12</v>
      </c>
      <c r="F59" s="41">
        <f>(C59/$C$71)*100</f>
        <v>0.28676034718128696</v>
      </c>
      <c r="G59" s="63" t="s">
        <v>17</v>
      </c>
      <c r="H59" s="39">
        <f>(D59/$D$71)*100</f>
        <v>0.40505443339478681</v>
      </c>
      <c r="I59" s="42" t="s">
        <v>17</v>
      </c>
      <c r="L59"/>
    </row>
    <row r="60" spans="1:12" ht="21.95" customHeight="1" x14ac:dyDescent="0.25">
      <c r="A60" s="37">
        <v>22</v>
      </c>
      <c r="B60" s="17" t="s">
        <v>61</v>
      </c>
      <c r="C60" s="43">
        <f>'Europos kinas'!D26</f>
        <v>8005.2300000000005</v>
      </c>
      <c r="D60" s="43">
        <f>'Europos kinas'!E26</f>
        <v>2038</v>
      </c>
      <c r="E60" s="38">
        <v>23</v>
      </c>
      <c r="F60" s="41">
        <f>(C60/$C$71)*100</f>
        <v>0.10323488561896223</v>
      </c>
      <c r="G60" s="63" t="s">
        <v>17</v>
      </c>
      <c r="H60" s="39">
        <f>(D60/$D$71)*100</f>
        <v>0.1523626680063816</v>
      </c>
      <c r="I60" s="42" t="s">
        <v>17</v>
      </c>
      <c r="L60"/>
    </row>
    <row r="61" spans="1:12" ht="21.95" customHeight="1" x14ac:dyDescent="0.2">
      <c r="A61" s="37">
        <v>23</v>
      </c>
      <c r="B61" s="17" t="s">
        <v>104</v>
      </c>
      <c r="C61" s="44">
        <f>'Greta Garbo Films'!D5</f>
        <v>5846</v>
      </c>
      <c r="D61" s="44">
        <f>'Greta Garbo Films'!E5</f>
        <v>1175</v>
      </c>
      <c r="E61" s="38">
        <v>2</v>
      </c>
      <c r="F61" s="41">
        <f>(C61/$C$71)*100</f>
        <v>7.5389606710669549E-2</v>
      </c>
      <c r="G61" s="40" t="s">
        <v>17</v>
      </c>
      <c r="H61" s="39">
        <f>(D61/$D$71)*100</f>
        <v>8.7844030867271036E-2</v>
      </c>
      <c r="I61" s="42" t="s">
        <v>17</v>
      </c>
    </row>
    <row r="62" spans="1:12" ht="21.95" customHeight="1" x14ac:dyDescent="0.25">
      <c r="A62" s="37">
        <v>24</v>
      </c>
      <c r="B62" s="17" t="s">
        <v>501</v>
      </c>
      <c r="C62" s="43">
        <f>Kiti!D43</f>
        <v>4162.3900000000003</v>
      </c>
      <c r="D62" s="43">
        <f>Kiti!E43</f>
        <v>822</v>
      </c>
      <c r="E62" s="38">
        <v>1</v>
      </c>
      <c r="F62" s="41">
        <f>(C62/$C$71)*100</f>
        <v>5.3677890023336269E-2</v>
      </c>
      <c r="G62" s="40" t="s">
        <v>17</v>
      </c>
      <c r="H62" s="39">
        <f>(D62/$D$71)*100</f>
        <v>6.1453441168422794E-2</v>
      </c>
      <c r="I62" s="42" t="s">
        <v>17</v>
      </c>
      <c r="L62"/>
    </row>
    <row r="63" spans="1:12" ht="21.95" customHeight="1" x14ac:dyDescent="0.25">
      <c r="A63" s="37">
        <v>25</v>
      </c>
      <c r="B63" s="17" t="s">
        <v>622</v>
      </c>
      <c r="C63" s="43">
        <f>Kiti!D49</f>
        <v>2043.66</v>
      </c>
      <c r="D63" s="43">
        <f>Kiti!E49</f>
        <v>446</v>
      </c>
      <c r="E63" s="38">
        <v>1</v>
      </c>
      <c r="F63" s="41">
        <f>(C63/$C$71)*100</f>
        <v>2.6354896279563278E-2</v>
      </c>
      <c r="G63" s="122" t="s">
        <v>17</v>
      </c>
      <c r="H63" s="39">
        <f>(D63/$D$71)*100</f>
        <v>3.3343351290896071E-2</v>
      </c>
      <c r="I63" s="42" t="s">
        <v>17</v>
      </c>
      <c r="L63"/>
    </row>
    <row r="64" spans="1:12" ht="21.95" customHeight="1" x14ac:dyDescent="0.2">
      <c r="A64" s="37">
        <v>26</v>
      </c>
      <c r="B64" s="17" t="s">
        <v>618</v>
      </c>
      <c r="C64" s="44">
        <f>Kiti!D55</f>
        <v>1177</v>
      </c>
      <c r="D64" s="44">
        <f>Kiti!E55</f>
        <v>184</v>
      </c>
      <c r="E64" s="38">
        <v>1</v>
      </c>
      <c r="F64" s="41">
        <f>(C64/$C$71)*100</f>
        <v>1.5178509596041405E-2</v>
      </c>
      <c r="G64" s="40" t="s">
        <v>17</v>
      </c>
      <c r="H64" s="39">
        <f>(D64/$D$71)*100</f>
        <v>1.3756001429427974E-2</v>
      </c>
      <c r="I64" s="42" t="s">
        <v>17</v>
      </c>
    </row>
    <row r="65" spans="1:9" ht="21.95" customHeight="1" x14ac:dyDescent="0.2">
      <c r="A65" s="37">
        <v>27</v>
      </c>
      <c r="B65" s="17" t="s">
        <v>106</v>
      </c>
      <c r="C65" s="43">
        <f>Kiti!D63</f>
        <v>873.83</v>
      </c>
      <c r="D65" s="43">
        <f>Kiti!E63</f>
        <v>176</v>
      </c>
      <c r="E65" s="38">
        <v>1</v>
      </c>
      <c r="F65" s="41">
        <f>(C65/$C$71)*100</f>
        <v>1.126885050153684E-2</v>
      </c>
      <c r="G65" s="63" t="s">
        <v>17</v>
      </c>
      <c r="H65" s="39">
        <f>(D65/$D$71)*100</f>
        <v>1.3157914410757192E-2</v>
      </c>
      <c r="I65" s="42" t="s">
        <v>17</v>
      </c>
    </row>
    <row r="66" spans="1:9" ht="21.95" customHeight="1" x14ac:dyDescent="0.2">
      <c r="A66" s="37">
        <v>28</v>
      </c>
      <c r="B66" s="17" t="s">
        <v>528</v>
      </c>
      <c r="C66" s="43">
        <f>Kiti!D69</f>
        <v>747.77</v>
      </c>
      <c r="D66" s="43">
        <f>Kiti!E69</f>
        <v>167</v>
      </c>
      <c r="E66" s="38">
        <v>1</v>
      </c>
      <c r="F66" s="41">
        <f>(C66/$C$71)*100</f>
        <v>9.6431895672318448E-3</v>
      </c>
      <c r="G66" s="123" t="s">
        <v>17</v>
      </c>
      <c r="H66" s="39">
        <f>(D66/$D$71)*100</f>
        <v>1.2485066514752563E-2</v>
      </c>
      <c r="I66" s="42" t="s">
        <v>17</v>
      </c>
    </row>
    <row r="67" spans="1:9" ht="21.95" customHeight="1" x14ac:dyDescent="0.2">
      <c r="A67" s="37">
        <v>29</v>
      </c>
      <c r="B67" s="17" t="s">
        <v>173</v>
      </c>
      <c r="C67" s="43">
        <f>Kiti!D75</f>
        <v>675.6</v>
      </c>
      <c r="D67" s="43">
        <f>Kiti!E75</f>
        <v>99</v>
      </c>
      <c r="E67" s="38">
        <v>1</v>
      </c>
      <c r="F67" s="41">
        <f>(C67/$C$71)*100</f>
        <v>8.7124902999877428E-3</v>
      </c>
      <c r="G67" s="63" t="s">
        <v>17</v>
      </c>
      <c r="H67" s="39">
        <f>(D67/$D$71)*100</f>
        <v>7.4013268560509209E-3</v>
      </c>
      <c r="I67" s="42" t="s">
        <v>17</v>
      </c>
    </row>
    <row r="68" spans="1:9" ht="21.95" customHeight="1" x14ac:dyDescent="0.2">
      <c r="A68" s="37">
        <v>30</v>
      </c>
      <c r="B68" s="17" t="s">
        <v>419</v>
      </c>
      <c r="C68" s="43">
        <f>Kiti!D81</f>
        <v>476.8</v>
      </c>
      <c r="D68" s="43">
        <f>Kiti!E81</f>
        <v>95</v>
      </c>
      <c r="E68" s="38">
        <v>1</v>
      </c>
      <c r="F68" s="41">
        <f>(C68/$C$71)*100</f>
        <v>6.1487794183454052E-3</v>
      </c>
      <c r="G68" s="63" t="s">
        <v>17</v>
      </c>
      <c r="H68" s="39">
        <f>(D68/$D$71)*100</f>
        <v>7.1022833467155305E-3</v>
      </c>
      <c r="I68" s="42" t="s">
        <v>17</v>
      </c>
    </row>
    <row r="69" spans="1:9" ht="21.95" customHeight="1" x14ac:dyDescent="0.2">
      <c r="A69" s="37">
        <v>31</v>
      </c>
      <c r="B69" s="17" t="s">
        <v>171</v>
      </c>
      <c r="C69" s="43">
        <f>Kiti!D90</f>
        <v>428.5</v>
      </c>
      <c r="D69" s="43">
        <f>Kiti!E90</f>
        <v>85</v>
      </c>
      <c r="E69" s="38">
        <v>3</v>
      </c>
      <c r="F69" s="41">
        <f>(C69/$C$71)*100</f>
        <v>5.5259059999182179E-3</v>
      </c>
      <c r="G69" s="63" t="s">
        <v>17</v>
      </c>
      <c r="H69" s="39">
        <f>(D69/$D$71)*100</f>
        <v>6.3546745733770527E-3</v>
      </c>
      <c r="I69" s="42" t="s">
        <v>17</v>
      </c>
    </row>
    <row r="70" spans="1:9" ht="7.5" customHeight="1" x14ac:dyDescent="0.2">
      <c r="A70" s="22"/>
      <c r="C70" s="65"/>
      <c r="D70" s="65"/>
      <c r="E70" s="66"/>
    </row>
    <row r="71" spans="1:9" ht="15" x14ac:dyDescent="0.2">
      <c r="A71" s="22"/>
      <c r="B71" s="67" t="s">
        <v>22</v>
      </c>
      <c r="C71" s="50">
        <f>SUM(C39:C70)</f>
        <v>7754384.5299999984</v>
      </c>
      <c r="D71" s="50">
        <f>SUM(D39:D70)</f>
        <v>1337598</v>
      </c>
      <c r="E71" s="68">
        <f>SUM(E39:E70)</f>
        <v>251</v>
      </c>
      <c r="F71" s="64">
        <f>SUM(F39:F70)</f>
        <v>100</v>
      </c>
      <c r="G71" s="52" t="s">
        <v>17</v>
      </c>
      <c r="H71" s="64">
        <f>SUM(H39:H70)</f>
        <v>99.999999999999986</v>
      </c>
      <c r="I71" s="53" t="s">
        <v>17</v>
      </c>
    </row>
    <row r="72" spans="1:9" ht="15" x14ac:dyDescent="0.2">
      <c r="D72" s="55"/>
      <c r="E72" s="66"/>
      <c r="F72" s="64"/>
      <c r="G72" s="52"/>
      <c r="H72" s="64"/>
      <c r="I72" s="53"/>
    </row>
    <row r="73" spans="1:9" x14ac:dyDescent="0.2">
      <c r="C73" s="54"/>
    </row>
    <row r="74" spans="1:9" x14ac:dyDescent="0.2">
      <c r="C74" s="54"/>
      <c r="D74" s="64"/>
    </row>
  </sheetData>
  <sortState xmlns:xlrd2="http://schemas.microsoft.com/office/spreadsheetml/2017/richdata2" ref="B39:I69">
    <sortCondition descending="1" ref="C39:C69"/>
  </sortState>
  <mergeCells count="1">
    <mergeCell ref="F3:I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C341B-8CB6-4BF4-9522-01C19EE9559F}">
  <dimension ref="A1:F9"/>
  <sheetViews>
    <sheetView workbookViewId="0">
      <selection activeCell="L33" sqref="L33"/>
    </sheetView>
  </sheetViews>
  <sheetFormatPr defaultRowHeight="15" x14ac:dyDescent="0.25"/>
  <cols>
    <col min="1" max="1" width="3.7109375" customWidth="1"/>
    <col min="2" max="3" width="35" customWidth="1"/>
    <col min="4" max="4" width="14.5703125" customWidth="1"/>
    <col min="5" max="5" width="16.28515625" customWidth="1"/>
    <col min="6" max="6" width="13.28515625" customWidth="1"/>
  </cols>
  <sheetData>
    <row r="1" spans="1:6" x14ac:dyDescent="0.25">
      <c r="A1" s="127"/>
      <c r="B1" s="157" t="s">
        <v>89</v>
      </c>
      <c r="C1" s="159"/>
      <c r="D1" s="153" t="s">
        <v>1</v>
      </c>
      <c r="E1" s="155"/>
    </row>
    <row r="2" spans="1:6" x14ac:dyDescent="0.25">
      <c r="A2" s="2"/>
      <c r="B2" s="160"/>
      <c r="C2" s="161"/>
      <c r="D2" s="5" t="s">
        <v>5</v>
      </c>
      <c r="E2" s="5" t="s">
        <v>4</v>
      </c>
    </row>
    <row r="3" spans="1:6" x14ac:dyDescent="0.25">
      <c r="A3" s="78">
        <v>1</v>
      </c>
      <c r="B3" s="13" t="s">
        <v>507</v>
      </c>
      <c r="C3" s="13" t="s">
        <v>508</v>
      </c>
      <c r="D3" s="16">
        <v>20430.330000000002</v>
      </c>
      <c r="E3" s="16">
        <v>3586</v>
      </c>
      <c r="F3" s="12" t="s">
        <v>414</v>
      </c>
    </row>
    <row r="4" spans="1:6" x14ac:dyDescent="0.25">
      <c r="A4" s="78">
        <v>2</v>
      </c>
      <c r="B4" s="13" t="s">
        <v>509</v>
      </c>
      <c r="C4" s="13" t="s">
        <v>510</v>
      </c>
      <c r="D4" s="16">
        <v>3559.5</v>
      </c>
      <c r="E4" s="16">
        <v>556</v>
      </c>
      <c r="F4" s="12" t="s">
        <v>249</v>
      </c>
    </row>
    <row r="5" spans="1:6" x14ac:dyDescent="0.25">
      <c r="A5" s="78">
        <v>3</v>
      </c>
      <c r="B5" s="13" t="s">
        <v>511</v>
      </c>
      <c r="C5" s="13" t="s">
        <v>512</v>
      </c>
      <c r="D5" s="16">
        <v>1761.79</v>
      </c>
      <c r="E5" s="16">
        <v>324</v>
      </c>
      <c r="F5" s="12" t="s">
        <v>286</v>
      </c>
    </row>
    <row r="6" spans="1:6" x14ac:dyDescent="0.25">
      <c r="A6" s="78">
        <v>4</v>
      </c>
      <c r="B6" s="13" t="s">
        <v>513</v>
      </c>
      <c r="C6" s="13" t="s">
        <v>514</v>
      </c>
      <c r="D6" s="16">
        <v>49</v>
      </c>
      <c r="E6" s="16">
        <v>7</v>
      </c>
      <c r="F6" s="12" t="s">
        <v>252</v>
      </c>
    </row>
    <row r="7" spans="1:6" x14ac:dyDescent="0.25">
      <c r="A7" s="78">
        <v>5</v>
      </c>
      <c r="B7" s="13" t="s">
        <v>515</v>
      </c>
      <c r="C7" s="13" t="s">
        <v>516</v>
      </c>
      <c r="D7" s="16">
        <v>40</v>
      </c>
      <c r="E7" s="16">
        <v>6</v>
      </c>
      <c r="F7" s="12" t="s">
        <v>74</v>
      </c>
    </row>
    <row r="8" spans="1:6" x14ac:dyDescent="0.25">
      <c r="A8" s="78">
        <v>6</v>
      </c>
      <c r="B8" s="13" t="s">
        <v>200</v>
      </c>
      <c r="C8" s="13" t="s">
        <v>201</v>
      </c>
      <c r="D8" s="16">
        <v>4</v>
      </c>
      <c r="E8" s="16">
        <v>1</v>
      </c>
      <c r="F8" s="12" t="s">
        <v>202</v>
      </c>
    </row>
    <row r="9" spans="1:6" x14ac:dyDescent="0.25">
      <c r="D9" s="20">
        <f>SUM(D3:D8)</f>
        <v>25844.620000000003</v>
      </c>
      <c r="E9" s="20">
        <f>SUM(E3:E8)</f>
        <v>4480</v>
      </c>
    </row>
  </sheetData>
  <mergeCells count="3">
    <mergeCell ref="B1:C1"/>
    <mergeCell ref="D1:E1"/>
    <mergeCell ref="B2:C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5"/>
  <sheetViews>
    <sheetView workbookViewId="0">
      <selection activeCell="J34" sqref="J34"/>
    </sheetView>
  </sheetViews>
  <sheetFormatPr defaultRowHeight="15" x14ac:dyDescent="0.25"/>
  <cols>
    <col min="1" max="1" width="3.7109375" customWidth="1"/>
    <col min="2" max="3" width="35" customWidth="1"/>
    <col min="4" max="4" width="14.5703125" customWidth="1"/>
    <col min="5" max="5" width="16.28515625" customWidth="1"/>
    <col min="6" max="6" width="13.28515625" customWidth="1"/>
  </cols>
  <sheetData>
    <row r="1" spans="1:6" ht="18" x14ac:dyDescent="0.25">
      <c r="A1" s="74"/>
      <c r="B1" s="157" t="s">
        <v>44</v>
      </c>
      <c r="C1" s="159"/>
      <c r="D1" s="153" t="s">
        <v>1</v>
      </c>
      <c r="E1" s="155"/>
    </row>
    <row r="2" spans="1:6" x14ac:dyDescent="0.25">
      <c r="A2" s="76"/>
      <c r="B2" s="77"/>
      <c r="C2" s="77"/>
      <c r="D2" s="5" t="s">
        <v>5</v>
      </c>
      <c r="E2" s="5" t="s">
        <v>4</v>
      </c>
    </row>
    <row r="3" spans="1:6" x14ac:dyDescent="0.25">
      <c r="A3" s="82">
        <v>1</v>
      </c>
      <c r="B3" s="8" t="s">
        <v>174</v>
      </c>
      <c r="C3" s="8" t="s">
        <v>175</v>
      </c>
      <c r="D3" s="9">
        <v>4701</v>
      </c>
      <c r="E3" s="9">
        <v>987</v>
      </c>
      <c r="F3" s="12" t="s">
        <v>178</v>
      </c>
    </row>
    <row r="4" spans="1:6" x14ac:dyDescent="0.25">
      <c r="A4" s="82">
        <v>2</v>
      </c>
      <c r="B4" s="91" t="s">
        <v>529</v>
      </c>
      <c r="C4" s="95" t="s">
        <v>530</v>
      </c>
      <c r="D4" s="9">
        <v>3764.5</v>
      </c>
      <c r="E4" s="9">
        <v>894</v>
      </c>
      <c r="F4" s="15" t="s">
        <v>243</v>
      </c>
    </row>
    <row r="5" spans="1:6" x14ac:dyDescent="0.25">
      <c r="A5" s="82">
        <v>3</v>
      </c>
      <c r="B5" s="8" t="s">
        <v>531</v>
      </c>
      <c r="C5" s="8" t="s">
        <v>532</v>
      </c>
      <c r="D5" s="9">
        <v>2503.5</v>
      </c>
      <c r="E5" s="9">
        <v>583</v>
      </c>
      <c r="F5" s="15" t="s">
        <v>537</v>
      </c>
    </row>
    <row r="6" spans="1:6" x14ac:dyDescent="0.25">
      <c r="A6" s="82">
        <v>4</v>
      </c>
      <c r="B6" s="8" t="s">
        <v>176</v>
      </c>
      <c r="C6" s="13" t="s">
        <v>177</v>
      </c>
      <c r="D6" s="14">
        <v>2318</v>
      </c>
      <c r="E6" s="14">
        <v>608</v>
      </c>
      <c r="F6" s="15" t="s">
        <v>179</v>
      </c>
    </row>
    <row r="7" spans="1:6" x14ac:dyDescent="0.25">
      <c r="A7" s="82">
        <v>5</v>
      </c>
      <c r="B7" s="8" t="s">
        <v>53</v>
      </c>
      <c r="C7" s="13" t="s">
        <v>54</v>
      </c>
      <c r="D7" s="16">
        <v>2182</v>
      </c>
      <c r="E7" s="16">
        <v>472</v>
      </c>
      <c r="F7" s="15" t="s">
        <v>55</v>
      </c>
    </row>
    <row r="8" spans="1:6" x14ac:dyDescent="0.25">
      <c r="A8" s="82">
        <v>6</v>
      </c>
      <c r="B8" s="13" t="s">
        <v>46</v>
      </c>
      <c r="C8" s="13" t="s">
        <v>47</v>
      </c>
      <c r="D8" s="16">
        <v>2052</v>
      </c>
      <c r="E8" s="16">
        <v>621</v>
      </c>
      <c r="F8" s="15">
        <v>42654</v>
      </c>
    </row>
    <row r="9" spans="1:6" x14ac:dyDescent="0.25">
      <c r="A9" s="82">
        <v>7</v>
      </c>
      <c r="B9" s="13" t="s">
        <v>48</v>
      </c>
      <c r="C9" s="13" t="s">
        <v>49</v>
      </c>
      <c r="D9" s="16">
        <v>1299</v>
      </c>
      <c r="E9" s="16">
        <v>325</v>
      </c>
      <c r="F9" s="15" t="s">
        <v>538</v>
      </c>
    </row>
    <row r="10" spans="1:6" x14ac:dyDescent="0.25">
      <c r="A10" s="82">
        <v>8</v>
      </c>
      <c r="B10" s="13" t="s">
        <v>65</v>
      </c>
      <c r="C10" s="13" t="s">
        <v>66</v>
      </c>
      <c r="D10" s="16">
        <v>1290</v>
      </c>
      <c r="E10" s="16">
        <v>394</v>
      </c>
      <c r="F10" s="15" t="s">
        <v>67</v>
      </c>
    </row>
    <row r="11" spans="1:6" x14ac:dyDescent="0.25">
      <c r="A11" s="82">
        <v>9</v>
      </c>
      <c r="B11" s="13" t="s">
        <v>85</v>
      </c>
      <c r="C11" s="13" t="s">
        <v>86</v>
      </c>
      <c r="D11" s="16">
        <v>1036</v>
      </c>
      <c r="E11" s="16">
        <v>203</v>
      </c>
      <c r="F11" s="15" t="s">
        <v>87</v>
      </c>
    </row>
    <row r="12" spans="1:6" x14ac:dyDescent="0.25">
      <c r="A12" s="82">
        <v>10</v>
      </c>
      <c r="B12" s="13" t="s">
        <v>50</v>
      </c>
      <c r="C12" s="13" t="s">
        <v>51</v>
      </c>
      <c r="D12" s="16">
        <v>380</v>
      </c>
      <c r="E12" s="16">
        <v>149</v>
      </c>
      <c r="F12" s="15" t="s">
        <v>52</v>
      </c>
    </row>
    <row r="13" spans="1:6" x14ac:dyDescent="0.25">
      <c r="A13" s="82">
        <v>11</v>
      </c>
      <c r="B13" s="13" t="s">
        <v>533</v>
      </c>
      <c r="C13" s="13" t="s">
        <v>534</v>
      </c>
      <c r="D13" s="16">
        <v>378</v>
      </c>
      <c r="E13" s="16">
        <v>93</v>
      </c>
      <c r="F13" s="15" t="s">
        <v>539</v>
      </c>
    </row>
    <row r="14" spans="1:6" x14ac:dyDescent="0.25">
      <c r="A14" s="82">
        <v>12</v>
      </c>
      <c r="B14" s="13" t="s">
        <v>535</v>
      </c>
      <c r="C14" s="13" t="s">
        <v>536</v>
      </c>
      <c r="D14" s="16">
        <v>332.5</v>
      </c>
      <c r="E14" s="16">
        <v>89</v>
      </c>
      <c r="F14" s="15" t="s">
        <v>540</v>
      </c>
    </row>
    <row r="15" spans="1:6" x14ac:dyDescent="0.25">
      <c r="A15" s="82"/>
      <c r="D15" s="20">
        <f>SUM(D3:D14)</f>
        <v>22236.5</v>
      </c>
      <c r="E15" s="20">
        <f>SUM(E3:E14)</f>
        <v>5418</v>
      </c>
    </row>
  </sheetData>
  <sortState xmlns:xlrd2="http://schemas.microsoft.com/office/spreadsheetml/2017/richdata2" ref="A4:F14">
    <sortCondition descending="1" ref="D4:D14"/>
  </sortState>
  <mergeCells count="2">
    <mergeCell ref="B1:C1"/>
    <mergeCell ref="D1:E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D1189-A842-4EC4-AFC7-E1C614E77B32}">
  <dimension ref="A1:F5"/>
  <sheetViews>
    <sheetView workbookViewId="0">
      <selection activeCell="F3" sqref="F3:F4"/>
    </sheetView>
  </sheetViews>
  <sheetFormatPr defaultRowHeight="15" x14ac:dyDescent="0.25"/>
  <cols>
    <col min="1" max="1" width="3.7109375" customWidth="1"/>
    <col min="2" max="3" width="35" customWidth="1"/>
    <col min="4" max="4" width="14.5703125" customWidth="1"/>
    <col min="5" max="5" width="16.28515625" customWidth="1"/>
    <col min="6" max="6" width="13.28515625" customWidth="1"/>
  </cols>
  <sheetData>
    <row r="1" spans="1:6" ht="18" x14ac:dyDescent="0.25">
      <c r="A1" s="74"/>
      <c r="B1" s="157" t="s">
        <v>69</v>
      </c>
      <c r="C1" s="159"/>
      <c r="D1" s="153" t="s">
        <v>1</v>
      </c>
      <c r="E1" s="155"/>
    </row>
    <row r="2" spans="1:6" x14ac:dyDescent="0.25">
      <c r="A2" s="76"/>
      <c r="B2" s="77"/>
      <c r="C2" s="77"/>
      <c r="D2" s="5" t="s">
        <v>5</v>
      </c>
      <c r="E2" s="84" t="s">
        <v>4</v>
      </c>
    </row>
    <row r="3" spans="1:6" x14ac:dyDescent="0.25">
      <c r="A3" s="82">
        <v>1</v>
      </c>
      <c r="B3" s="8" t="s">
        <v>495</v>
      </c>
      <c r="C3" s="8" t="s">
        <v>496</v>
      </c>
      <c r="D3" s="18">
        <v>4347</v>
      </c>
      <c r="E3" s="18">
        <v>811</v>
      </c>
      <c r="F3" s="12" t="s">
        <v>246</v>
      </c>
    </row>
    <row r="4" spans="1:6" x14ac:dyDescent="0.25">
      <c r="A4" s="82">
        <v>2</v>
      </c>
      <c r="B4" s="13" t="s">
        <v>497</v>
      </c>
      <c r="C4" s="13" t="s">
        <v>498</v>
      </c>
      <c r="D4" s="18">
        <v>1499</v>
      </c>
      <c r="E4" s="18">
        <v>364</v>
      </c>
      <c r="F4" s="12" t="s">
        <v>248</v>
      </c>
    </row>
    <row r="5" spans="1:6" x14ac:dyDescent="0.25">
      <c r="D5" s="85">
        <f>SUM(D3:D4)</f>
        <v>5846</v>
      </c>
      <c r="E5" s="85">
        <f>SUM(E3:E4)</f>
        <v>1175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F53A5-35A4-41B1-9C08-9D32310C9FEA}">
  <dimension ref="A1:F26"/>
  <sheetViews>
    <sheetView workbookViewId="0">
      <selection activeCell="I12" sqref="I12"/>
    </sheetView>
  </sheetViews>
  <sheetFormatPr defaultRowHeight="15" x14ac:dyDescent="0.25"/>
  <cols>
    <col min="1" max="1" width="3.7109375" customWidth="1"/>
    <col min="2" max="3" width="35" customWidth="1"/>
    <col min="4" max="4" width="14.5703125" customWidth="1"/>
    <col min="5" max="5" width="16.28515625" customWidth="1"/>
    <col min="6" max="6" width="13.28515625" customWidth="1"/>
  </cols>
  <sheetData>
    <row r="1" spans="1:6" x14ac:dyDescent="0.25">
      <c r="A1" s="127"/>
      <c r="B1" s="157" t="s">
        <v>56</v>
      </c>
      <c r="C1" s="159"/>
      <c r="D1" s="153" t="s">
        <v>1</v>
      </c>
      <c r="E1" s="155"/>
    </row>
    <row r="2" spans="1:6" x14ac:dyDescent="0.25">
      <c r="A2" s="76"/>
      <c r="B2" s="77"/>
      <c r="C2" s="77"/>
      <c r="D2" s="5" t="s">
        <v>5</v>
      </c>
      <c r="E2" s="84" t="s">
        <v>4</v>
      </c>
    </row>
    <row r="3" spans="1:6" x14ac:dyDescent="0.25">
      <c r="A3" s="82">
        <v>1</v>
      </c>
      <c r="B3" s="8" t="s">
        <v>430</v>
      </c>
      <c r="C3" s="8" t="s">
        <v>431</v>
      </c>
      <c r="D3" s="18">
        <v>2192.52</v>
      </c>
      <c r="E3" s="18">
        <v>440</v>
      </c>
      <c r="F3" s="12" t="s">
        <v>244</v>
      </c>
    </row>
    <row r="4" spans="1:6" x14ac:dyDescent="0.25">
      <c r="A4" s="82">
        <v>2</v>
      </c>
      <c r="B4" s="13" t="s">
        <v>432</v>
      </c>
      <c r="C4" s="13" t="s">
        <v>433</v>
      </c>
      <c r="D4" s="18">
        <v>1174</v>
      </c>
      <c r="E4" s="18">
        <v>304</v>
      </c>
      <c r="F4" s="12" t="s">
        <v>288</v>
      </c>
    </row>
    <row r="5" spans="1:6" x14ac:dyDescent="0.25">
      <c r="A5" s="82">
        <v>3</v>
      </c>
      <c r="B5" s="13" t="s">
        <v>159</v>
      </c>
      <c r="C5" s="13" t="s">
        <v>160</v>
      </c>
      <c r="D5" s="18">
        <v>1173</v>
      </c>
      <c r="E5" s="18">
        <v>442</v>
      </c>
      <c r="F5" s="12" t="s">
        <v>161</v>
      </c>
    </row>
    <row r="6" spans="1:6" ht="25.5" x14ac:dyDescent="0.25">
      <c r="A6" s="82">
        <v>4</v>
      </c>
      <c r="B6" s="13" t="s">
        <v>157</v>
      </c>
      <c r="C6" s="13" t="s">
        <v>158</v>
      </c>
      <c r="D6" s="18">
        <v>535</v>
      </c>
      <c r="E6" s="18">
        <v>143</v>
      </c>
      <c r="F6" s="12" t="s">
        <v>161</v>
      </c>
    </row>
    <row r="7" spans="1:6" x14ac:dyDescent="0.25">
      <c r="A7" s="82">
        <v>5</v>
      </c>
      <c r="B7" s="13" t="s">
        <v>434</v>
      </c>
      <c r="C7" s="13" t="s">
        <v>435</v>
      </c>
      <c r="D7" s="18">
        <v>515.70000000000005</v>
      </c>
      <c r="E7" s="18">
        <v>108</v>
      </c>
      <c r="F7" s="12" t="s">
        <v>288</v>
      </c>
    </row>
    <row r="8" spans="1:6" x14ac:dyDescent="0.25">
      <c r="A8" s="82">
        <v>6</v>
      </c>
      <c r="B8" s="13" t="s">
        <v>155</v>
      </c>
      <c r="C8" s="13" t="s">
        <v>156</v>
      </c>
      <c r="D8" s="18">
        <v>339</v>
      </c>
      <c r="E8" s="18">
        <v>130</v>
      </c>
      <c r="F8" s="12" t="s">
        <v>161</v>
      </c>
    </row>
    <row r="9" spans="1:6" ht="25.5" x14ac:dyDescent="0.25">
      <c r="A9" s="82">
        <v>7</v>
      </c>
      <c r="B9" s="13" t="s">
        <v>436</v>
      </c>
      <c r="C9" s="13" t="s">
        <v>437</v>
      </c>
      <c r="D9" s="18">
        <v>272.44</v>
      </c>
      <c r="E9" s="18">
        <v>58</v>
      </c>
      <c r="F9" s="12" t="s">
        <v>288</v>
      </c>
    </row>
    <row r="10" spans="1:6" x14ac:dyDescent="0.25">
      <c r="A10" s="82">
        <v>8</v>
      </c>
      <c r="B10" s="13" t="s">
        <v>438</v>
      </c>
      <c r="C10" s="13" t="s">
        <v>439</v>
      </c>
      <c r="D10" s="18">
        <v>259</v>
      </c>
      <c r="E10" s="18">
        <v>51</v>
      </c>
      <c r="F10" s="12" t="s">
        <v>288</v>
      </c>
    </row>
    <row r="11" spans="1:6" x14ac:dyDescent="0.25">
      <c r="A11" s="82">
        <v>9</v>
      </c>
      <c r="B11" s="13" t="s">
        <v>440</v>
      </c>
      <c r="C11" s="13" t="s">
        <v>441</v>
      </c>
      <c r="D11" s="18">
        <v>223.52</v>
      </c>
      <c r="E11" s="18">
        <v>59</v>
      </c>
      <c r="F11" s="12" t="s">
        <v>288</v>
      </c>
    </row>
    <row r="12" spans="1:6" ht="25.5" x14ac:dyDescent="0.25">
      <c r="A12" s="82">
        <v>10</v>
      </c>
      <c r="B12" s="13" t="s">
        <v>442</v>
      </c>
      <c r="C12" s="13" t="s">
        <v>443</v>
      </c>
      <c r="D12" s="18">
        <v>216</v>
      </c>
      <c r="E12" s="18">
        <v>46</v>
      </c>
      <c r="F12" s="12" t="s">
        <v>288</v>
      </c>
    </row>
    <row r="13" spans="1:6" x14ac:dyDescent="0.25">
      <c r="A13" s="82">
        <v>11</v>
      </c>
      <c r="B13" s="13" t="s">
        <v>444</v>
      </c>
      <c r="C13" s="13" t="s">
        <v>445</v>
      </c>
      <c r="D13" s="18">
        <v>166</v>
      </c>
      <c r="E13" s="18">
        <v>45</v>
      </c>
      <c r="F13" s="12" t="s">
        <v>88</v>
      </c>
    </row>
    <row r="14" spans="1:6" x14ac:dyDescent="0.25">
      <c r="A14" s="82">
        <v>12</v>
      </c>
      <c r="B14" s="13" t="s">
        <v>446</v>
      </c>
      <c r="C14" s="13" t="s">
        <v>447</v>
      </c>
      <c r="D14" s="18">
        <v>159</v>
      </c>
      <c r="E14" s="18">
        <v>30</v>
      </c>
      <c r="F14" s="12" t="s">
        <v>288</v>
      </c>
    </row>
    <row r="15" spans="1:6" x14ac:dyDescent="0.25">
      <c r="A15" s="82">
        <v>13</v>
      </c>
      <c r="B15" s="13" t="s">
        <v>448</v>
      </c>
      <c r="C15" s="13" t="s">
        <v>448</v>
      </c>
      <c r="D15" s="18">
        <v>145.5</v>
      </c>
      <c r="E15" s="18">
        <v>37</v>
      </c>
      <c r="F15" s="12" t="s">
        <v>88</v>
      </c>
    </row>
    <row r="16" spans="1:6" x14ac:dyDescent="0.25">
      <c r="A16" s="82">
        <v>14</v>
      </c>
      <c r="B16" s="13" t="s">
        <v>449</v>
      </c>
      <c r="C16" s="13" t="s">
        <v>449</v>
      </c>
      <c r="D16" s="18">
        <v>134</v>
      </c>
      <c r="E16" s="18">
        <v>32</v>
      </c>
      <c r="F16" s="12" t="s">
        <v>288</v>
      </c>
    </row>
    <row r="17" spans="1:6" x14ac:dyDescent="0.25">
      <c r="A17" s="82">
        <v>15</v>
      </c>
      <c r="B17" s="13" t="s">
        <v>450</v>
      </c>
      <c r="C17" s="13" t="s">
        <v>451</v>
      </c>
      <c r="D17" s="18">
        <v>128</v>
      </c>
      <c r="E17" s="18">
        <v>25</v>
      </c>
      <c r="F17" s="12" t="s">
        <v>288</v>
      </c>
    </row>
    <row r="18" spans="1:6" x14ac:dyDescent="0.25">
      <c r="A18" s="82">
        <v>16</v>
      </c>
      <c r="B18" s="13" t="s">
        <v>452</v>
      </c>
      <c r="C18" s="13" t="s">
        <v>453</v>
      </c>
      <c r="D18" s="18">
        <v>107</v>
      </c>
      <c r="E18" s="18">
        <v>21</v>
      </c>
      <c r="F18" s="12" t="s">
        <v>288</v>
      </c>
    </row>
    <row r="19" spans="1:6" x14ac:dyDescent="0.25">
      <c r="A19" s="82">
        <v>17</v>
      </c>
      <c r="B19" s="13" t="s">
        <v>454</v>
      </c>
      <c r="C19" s="13" t="s">
        <v>455</v>
      </c>
      <c r="D19" s="18">
        <v>58.5</v>
      </c>
      <c r="E19" s="18">
        <v>15</v>
      </c>
      <c r="F19" s="12" t="s">
        <v>288</v>
      </c>
    </row>
    <row r="20" spans="1:6" x14ac:dyDescent="0.25">
      <c r="A20" s="82">
        <v>18</v>
      </c>
      <c r="B20" s="13" t="s">
        <v>456</v>
      </c>
      <c r="C20" s="13" t="s">
        <v>457</v>
      </c>
      <c r="D20" s="18">
        <v>50</v>
      </c>
      <c r="E20" s="18">
        <v>10</v>
      </c>
      <c r="F20" s="12" t="s">
        <v>462</v>
      </c>
    </row>
    <row r="21" spans="1:6" x14ac:dyDescent="0.25">
      <c r="A21" s="82">
        <v>19</v>
      </c>
      <c r="B21" s="13" t="s">
        <v>458</v>
      </c>
      <c r="C21" s="13" t="s">
        <v>458</v>
      </c>
      <c r="D21" s="18">
        <v>40</v>
      </c>
      <c r="E21" s="18">
        <v>4</v>
      </c>
      <c r="F21" s="12" t="s">
        <v>288</v>
      </c>
    </row>
    <row r="22" spans="1:6" x14ac:dyDescent="0.25">
      <c r="A22" s="82">
        <v>20</v>
      </c>
      <c r="B22" s="13" t="s">
        <v>459</v>
      </c>
      <c r="C22" s="13" t="s">
        <v>460</v>
      </c>
      <c r="D22" s="18">
        <v>40</v>
      </c>
      <c r="E22" s="18">
        <v>22</v>
      </c>
      <c r="F22" s="12" t="s">
        <v>463</v>
      </c>
    </row>
    <row r="23" spans="1:6" x14ac:dyDescent="0.25">
      <c r="A23" s="82">
        <v>21</v>
      </c>
      <c r="B23" s="13" t="s">
        <v>90</v>
      </c>
      <c r="C23" s="13" t="s">
        <v>90</v>
      </c>
      <c r="D23" s="18">
        <v>38.85</v>
      </c>
      <c r="E23" s="18">
        <v>7</v>
      </c>
      <c r="F23" s="12" t="s">
        <v>83</v>
      </c>
    </row>
    <row r="24" spans="1:6" x14ac:dyDescent="0.25">
      <c r="A24" s="82">
        <v>22</v>
      </c>
      <c r="B24" s="13" t="s">
        <v>153</v>
      </c>
      <c r="C24" s="13" t="s">
        <v>154</v>
      </c>
      <c r="D24" s="18">
        <v>19.7</v>
      </c>
      <c r="E24" s="18">
        <v>4</v>
      </c>
      <c r="F24" s="12" t="s">
        <v>161</v>
      </c>
    </row>
    <row r="25" spans="1:6" x14ac:dyDescent="0.25">
      <c r="A25" s="82">
        <v>23</v>
      </c>
      <c r="B25" s="13" t="s">
        <v>461</v>
      </c>
      <c r="C25" s="13" t="s">
        <v>461</v>
      </c>
      <c r="D25" s="18">
        <v>18.5</v>
      </c>
      <c r="E25" s="18">
        <v>5</v>
      </c>
      <c r="F25" s="12" t="s">
        <v>288</v>
      </c>
    </row>
    <row r="26" spans="1:6" x14ac:dyDescent="0.25">
      <c r="D26" s="85">
        <f>SUM(D3:D25)</f>
        <v>8005.2300000000005</v>
      </c>
      <c r="E26" s="85">
        <f>SUM(E3:E25)</f>
        <v>2038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107"/>
  <sheetViews>
    <sheetView zoomScaleNormal="100" workbookViewId="0">
      <selection activeCell="H8" sqref="H8"/>
    </sheetView>
  </sheetViews>
  <sheetFormatPr defaultColWidth="11.42578125" defaultRowHeight="15" x14ac:dyDescent="0.25"/>
  <cols>
    <col min="1" max="1" width="5.28515625" customWidth="1"/>
    <col min="2" max="3" width="34.28515625" bestFit="1" customWidth="1"/>
    <col min="4" max="4" width="14.7109375" customWidth="1"/>
    <col min="5" max="5" width="10.7109375" customWidth="1"/>
    <col min="6" max="6" width="14.85546875" customWidth="1"/>
    <col min="7" max="7" width="13.7109375" customWidth="1"/>
    <col min="256" max="256" width="5.28515625" customWidth="1"/>
    <col min="257" max="257" width="30.28515625" bestFit="1" customWidth="1"/>
    <col min="258" max="259" width="10.7109375" customWidth="1"/>
    <col min="260" max="260" width="10.42578125" customWidth="1"/>
    <col min="261" max="261" width="3.42578125" customWidth="1"/>
    <col min="512" max="512" width="5.28515625" customWidth="1"/>
    <col min="513" max="513" width="30.28515625" bestFit="1" customWidth="1"/>
    <col min="514" max="515" width="10.7109375" customWidth="1"/>
    <col min="516" max="516" width="10.42578125" customWidth="1"/>
    <col min="517" max="517" width="3.42578125" customWidth="1"/>
    <col min="768" max="768" width="5.28515625" customWidth="1"/>
    <col min="769" max="769" width="30.28515625" bestFit="1" customWidth="1"/>
    <col min="770" max="771" width="10.7109375" customWidth="1"/>
    <col min="772" max="772" width="10.42578125" customWidth="1"/>
    <col min="773" max="773" width="3.42578125" customWidth="1"/>
    <col min="1024" max="1024" width="5.28515625" customWidth="1"/>
    <col min="1025" max="1025" width="30.28515625" bestFit="1" customWidth="1"/>
    <col min="1026" max="1027" width="10.7109375" customWidth="1"/>
    <col min="1028" max="1028" width="10.42578125" customWidth="1"/>
    <col min="1029" max="1029" width="3.42578125" customWidth="1"/>
    <col min="1280" max="1280" width="5.28515625" customWidth="1"/>
    <col min="1281" max="1281" width="30.28515625" bestFit="1" customWidth="1"/>
    <col min="1282" max="1283" width="10.7109375" customWidth="1"/>
    <col min="1284" max="1284" width="10.42578125" customWidth="1"/>
    <col min="1285" max="1285" width="3.42578125" customWidth="1"/>
    <col min="1536" max="1536" width="5.28515625" customWidth="1"/>
    <col min="1537" max="1537" width="30.28515625" bestFit="1" customWidth="1"/>
    <col min="1538" max="1539" width="10.7109375" customWidth="1"/>
    <col min="1540" max="1540" width="10.42578125" customWidth="1"/>
    <col min="1541" max="1541" width="3.42578125" customWidth="1"/>
    <col min="1792" max="1792" width="5.28515625" customWidth="1"/>
    <col min="1793" max="1793" width="30.28515625" bestFit="1" customWidth="1"/>
    <col min="1794" max="1795" width="10.7109375" customWidth="1"/>
    <col min="1796" max="1796" width="10.42578125" customWidth="1"/>
    <col min="1797" max="1797" width="3.42578125" customWidth="1"/>
    <col min="2048" max="2048" width="5.28515625" customWidth="1"/>
    <col min="2049" max="2049" width="30.28515625" bestFit="1" customWidth="1"/>
    <col min="2050" max="2051" width="10.7109375" customWidth="1"/>
    <col min="2052" max="2052" width="10.42578125" customWidth="1"/>
    <col min="2053" max="2053" width="3.42578125" customWidth="1"/>
    <col min="2304" max="2304" width="5.28515625" customWidth="1"/>
    <col min="2305" max="2305" width="30.28515625" bestFit="1" customWidth="1"/>
    <col min="2306" max="2307" width="10.7109375" customWidth="1"/>
    <col min="2308" max="2308" width="10.42578125" customWidth="1"/>
    <col min="2309" max="2309" width="3.42578125" customWidth="1"/>
    <col min="2560" max="2560" width="5.28515625" customWidth="1"/>
    <col min="2561" max="2561" width="30.28515625" bestFit="1" customWidth="1"/>
    <col min="2562" max="2563" width="10.7109375" customWidth="1"/>
    <col min="2564" max="2564" width="10.42578125" customWidth="1"/>
    <col min="2565" max="2565" width="3.42578125" customWidth="1"/>
    <col min="2816" max="2816" width="5.28515625" customWidth="1"/>
    <col min="2817" max="2817" width="30.28515625" bestFit="1" customWidth="1"/>
    <col min="2818" max="2819" width="10.7109375" customWidth="1"/>
    <col min="2820" max="2820" width="10.42578125" customWidth="1"/>
    <col min="2821" max="2821" width="3.42578125" customWidth="1"/>
    <col min="3072" max="3072" width="5.28515625" customWidth="1"/>
    <col min="3073" max="3073" width="30.28515625" bestFit="1" customWidth="1"/>
    <col min="3074" max="3075" width="10.7109375" customWidth="1"/>
    <col min="3076" max="3076" width="10.42578125" customWidth="1"/>
    <col min="3077" max="3077" width="3.42578125" customWidth="1"/>
    <col min="3328" max="3328" width="5.28515625" customWidth="1"/>
    <col min="3329" max="3329" width="30.28515625" bestFit="1" customWidth="1"/>
    <col min="3330" max="3331" width="10.7109375" customWidth="1"/>
    <col min="3332" max="3332" width="10.42578125" customWidth="1"/>
    <col min="3333" max="3333" width="3.42578125" customWidth="1"/>
    <col min="3584" max="3584" width="5.28515625" customWidth="1"/>
    <col min="3585" max="3585" width="30.28515625" bestFit="1" customWidth="1"/>
    <col min="3586" max="3587" width="10.7109375" customWidth="1"/>
    <col min="3588" max="3588" width="10.42578125" customWidth="1"/>
    <col min="3589" max="3589" width="3.42578125" customWidth="1"/>
    <col min="3840" max="3840" width="5.28515625" customWidth="1"/>
    <col min="3841" max="3841" width="30.28515625" bestFit="1" customWidth="1"/>
    <col min="3842" max="3843" width="10.7109375" customWidth="1"/>
    <col min="3844" max="3844" width="10.42578125" customWidth="1"/>
    <col min="3845" max="3845" width="3.42578125" customWidth="1"/>
    <col min="4096" max="4096" width="5.28515625" customWidth="1"/>
    <col min="4097" max="4097" width="30.28515625" bestFit="1" customWidth="1"/>
    <col min="4098" max="4099" width="10.7109375" customWidth="1"/>
    <col min="4100" max="4100" width="10.42578125" customWidth="1"/>
    <col min="4101" max="4101" width="3.42578125" customWidth="1"/>
    <col min="4352" max="4352" width="5.28515625" customWidth="1"/>
    <col min="4353" max="4353" width="30.28515625" bestFit="1" customWidth="1"/>
    <col min="4354" max="4355" width="10.7109375" customWidth="1"/>
    <col min="4356" max="4356" width="10.42578125" customWidth="1"/>
    <col min="4357" max="4357" width="3.42578125" customWidth="1"/>
    <col min="4608" max="4608" width="5.28515625" customWidth="1"/>
    <col min="4609" max="4609" width="30.28515625" bestFit="1" customWidth="1"/>
    <col min="4610" max="4611" width="10.7109375" customWidth="1"/>
    <col min="4612" max="4612" width="10.42578125" customWidth="1"/>
    <col min="4613" max="4613" width="3.42578125" customWidth="1"/>
    <col min="4864" max="4864" width="5.28515625" customWidth="1"/>
    <col min="4865" max="4865" width="30.28515625" bestFit="1" customWidth="1"/>
    <col min="4866" max="4867" width="10.7109375" customWidth="1"/>
    <col min="4868" max="4868" width="10.42578125" customWidth="1"/>
    <col min="4869" max="4869" width="3.42578125" customWidth="1"/>
    <col min="5120" max="5120" width="5.28515625" customWidth="1"/>
    <col min="5121" max="5121" width="30.28515625" bestFit="1" customWidth="1"/>
    <col min="5122" max="5123" width="10.7109375" customWidth="1"/>
    <col min="5124" max="5124" width="10.42578125" customWidth="1"/>
    <col min="5125" max="5125" width="3.42578125" customWidth="1"/>
    <col min="5376" max="5376" width="5.28515625" customWidth="1"/>
    <col min="5377" max="5377" width="30.28515625" bestFit="1" customWidth="1"/>
    <col min="5378" max="5379" width="10.7109375" customWidth="1"/>
    <col min="5380" max="5380" width="10.42578125" customWidth="1"/>
    <col min="5381" max="5381" width="3.42578125" customWidth="1"/>
    <col min="5632" max="5632" width="5.28515625" customWidth="1"/>
    <col min="5633" max="5633" width="30.28515625" bestFit="1" customWidth="1"/>
    <col min="5634" max="5635" width="10.7109375" customWidth="1"/>
    <col min="5636" max="5636" width="10.42578125" customWidth="1"/>
    <col min="5637" max="5637" width="3.42578125" customWidth="1"/>
    <col min="5888" max="5888" width="5.28515625" customWidth="1"/>
    <col min="5889" max="5889" width="30.28515625" bestFit="1" customWidth="1"/>
    <col min="5890" max="5891" width="10.7109375" customWidth="1"/>
    <col min="5892" max="5892" width="10.42578125" customWidth="1"/>
    <col min="5893" max="5893" width="3.42578125" customWidth="1"/>
    <col min="6144" max="6144" width="5.28515625" customWidth="1"/>
    <col min="6145" max="6145" width="30.28515625" bestFit="1" customWidth="1"/>
    <col min="6146" max="6147" width="10.7109375" customWidth="1"/>
    <col min="6148" max="6148" width="10.42578125" customWidth="1"/>
    <col min="6149" max="6149" width="3.42578125" customWidth="1"/>
    <col min="6400" max="6400" width="5.28515625" customWidth="1"/>
    <col min="6401" max="6401" width="30.28515625" bestFit="1" customWidth="1"/>
    <col min="6402" max="6403" width="10.7109375" customWidth="1"/>
    <col min="6404" max="6404" width="10.42578125" customWidth="1"/>
    <col min="6405" max="6405" width="3.42578125" customWidth="1"/>
    <col min="6656" max="6656" width="5.28515625" customWidth="1"/>
    <col min="6657" max="6657" width="30.28515625" bestFit="1" customWidth="1"/>
    <col min="6658" max="6659" width="10.7109375" customWidth="1"/>
    <col min="6660" max="6660" width="10.42578125" customWidth="1"/>
    <col min="6661" max="6661" width="3.42578125" customWidth="1"/>
    <col min="6912" max="6912" width="5.28515625" customWidth="1"/>
    <col min="6913" max="6913" width="30.28515625" bestFit="1" customWidth="1"/>
    <col min="6914" max="6915" width="10.7109375" customWidth="1"/>
    <col min="6916" max="6916" width="10.42578125" customWidth="1"/>
    <col min="6917" max="6917" width="3.42578125" customWidth="1"/>
    <col min="7168" max="7168" width="5.28515625" customWidth="1"/>
    <col min="7169" max="7169" width="30.28515625" bestFit="1" customWidth="1"/>
    <col min="7170" max="7171" width="10.7109375" customWidth="1"/>
    <col min="7172" max="7172" width="10.42578125" customWidth="1"/>
    <col min="7173" max="7173" width="3.42578125" customWidth="1"/>
    <col min="7424" max="7424" width="5.28515625" customWidth="1"/>
    <col min="7425" max="7425" width="30.28515625" bestFit="1" customWidth="1"/>
    <col min="7426" max="7427" width="10.7109375" customWidth="1"/>
    <col min="7428" max="7428" width="10.42578125" customWidth="1"/>
    <col min="7429" max="7429" width="3.42578125" customWidth="1"/>
    <col min="7680" max="7680" width="5.28515625" customWidth="1"/>
    <col min="7681" max="7681" width="30.28515625" bestFit="1" customWidth="1"/>
    <col min="7682" max="7683" width="10.7109375" customWidth="1"/>
    <col min="7684" max="7684" width="10.42578125" customWidth="1"/>
    <col min="7685" max="7685" width="3.42578125" customWidth="1"/>
    <col min="7936" max="7936" width="5.28515625" customWidth="1"/>
    <col min="7937" max="7937" width="30.28515625" bestFit="1" customWidth="1"/>
    <col min="7938" max="7939" width="10.7109375" customWidth="1"/>
    <col min="7940" max="7940" width="10.42578125" customWidth="1"/>
    <col min="7941" max="7941" width="3.42578125" customWidth="1"/>
    <col min="8192" max="8192" width="5.28515625" customWidth="1"/>
    <col min="8193" max="8193" width="30.28515625" bestFit="1" customWidth="1"/>
    <col min="8194" max="8195" width="10.7109375" customWidth="1"/>
    <col min="8196" max="8196" width="10.42578125" customWidth="1"/>
    <col min="8197" max="8197" width="3.42578125" customWidth="1"/>
    <col min="8448" max="8448" width="5.28515625" customWidth="1"/>
    <col min="8449" max="8449" width="30.28515625" bestFit="1" customWidth="1"/>
    <col min="8450" max="8451" width="10.7109375" customWidth="1"/>
    <col min="8452" max="8452" width="10.42578125" customWidth="1"/>
    <col min="8453" max="8453" width="3.42578125" customWidth="1"/>
    <col min="8704" max="8704" width="5.28515625" customWidth="1"/>
    <col min="8705" max="8705" width="30.28515625" bestFit="1" customWidth="1"/>
    <col min="8706" max="8707" width="10.7109375" customWidth="1"/>
    <col min="8708" max="8708" width="10.42578125" customWidth="1"/>
    <col min="8709" max="8709" width="3.42578125" customWidth="1"/>
    <col min="8960" max="8960" width="5.28515625" customWidth="1"/>
    <col min="8961" max="8961" width="30.28515625" bestFit="1" customWidth="1"/>
    <col min="8962" max="8963" width="10.7109375" customWidth="1"/>
    <col min="8964" max="8964" width="10.42578125" customWidth="1"/>
    <col min="8965" max="8965" width="3.42578125" customWidth="1"/>
    <col min="9216" max="9216" width="5.28515625" customWidth="1"/>
    <col min="9217" max="9217" width="30.28515625" bestFit="1" customWidth="1"/>
    <col min="9218" max="9219" width="10.7109375" customWidth="1"/>
    <col min="9220" max="9220" width="10.42578125" customWidth="1"/>
    <col min="9221" max="9221" width="3.42578125" customWidth="1"/>
    <col min="9472" max="9472" width="5.28515625" customWidth="1"/>
    <col min="9473" max="9473" width="30.28515625" bestFit="1" customWidth="1"/>
    <col min="9474" max="9475" width="10.7109375" customWidth="1"/>
    <col min="9476" max="9476" width="10.42578125" customWidth="1"/>
    <col min="9477" max="9477" width="3.42578125" customWidth="1"/>
    <col min="9728" max="9728" width="5.28515625" customWidth="1"/>
    <col min="9729" max="9729" width="30.28515625" bestFit="1" customWidth="1"/>
    <col min="9730" max="9731" width="10.7109375" customWidth="1"/>
    <col min="9732" max="9732" width="10.42578125" customWidth="1"/>
    <col min="9733" max="9733" width="3.42578125" customWidth="1"/>
    <col min="9984" max="9984" width="5.28515625" customWidth="1"/>
    <col min="9985" max="9985" width="30.28515625" bestFit="1" customWidth="1"/>
    <col min="9986" max="9987" width="10.7109375" customWidth="1"/>
    <col min="9988" max="9988" width="10.42578125" customWidth="1"/>
    <col min="9989" max="9989" width="3.42578125" customWidth="1"/>
    <col min="10240" max="10240" width="5.28515625" customWidth="1"/>
    <col min="10241" max="10241" width="30.28515625" bestFit="1" customWidth="1"/>
    <col min="10242" max="10243" width="10.7109375" customWidth="1"/>
    <col min="10244" max="10244" width="10.42578125" customWidth="1"/>
    <col min="10245" max="10245" width="3.42578125" customWidth="1"/>
    <col min="10496" max="10496" width="5.28515625" customWidth="1"/>
    <col min="10497" max="10497" width="30.28515625" bestFit="1" customWidth="1"/>
    <col min="10498" max="10499" width="10.7109375" customWidth="1"/>
    <col min="10500" max="10500" width="10.42578125" customWidth="1"/>
    <col min="10501" max="10501" width="3.42578125" customWidth="1"/>
    <col min="10752" max="10752" width="5.28515625" customWidth="1"/>
    <col min="10753" max="10753" width="30.28515625" bestFit="1" customWidth="1"/>
    <col min="10754" max="10755" width="10.7109375" customWidth="1"/>
    <col min="10756" max="10756" width="10.42578125" customWidth="1"/>
    <col min="10757" max="10757" width="3.42578125" customWidth="1"/>
    <col min="11008" max="11008" width="5.28515625" customWidth="1"/>
    <col min="11009" max="11009" width="30.28515625" bestFit="1" customWidth="1"/>
    <col min="11010" max="11011" width="10.7109375" customWidth="1"/>
    <col min="11012" max="11012" width="10.42578125" customWidth="1"/>
    <col min="11013" max="11013" width="3.42578125" customWidth="1"/>
    <col min="11264" max="11264" width="5.28515625" customWidth="1"/>
    <col min="11265" max="11265" width="30.28515625" bestFit="1" customWidth="1"/>
    <col min="11266" max="11267" width="10.7109375" customWidth="1"/>
    <col min="11268" max="11268" width="10.42578125" customWidth="1"/>
    <col min="11269" max="11269" width="3.42578125" customWidth="1"/>
    <col min="11520" max="11520" width="5.28515625" customWidth="1"/>
    <col min="11521" max="11521" width="30.28515625" bestFit="1" customWidth="1"/>
    <col min="11522" max="11523" width="10.7109375" customWidth="1"/>
    <col min="11524" max="11524" width="10.42578125" customWidth="1"/>
    <col min="11525" max="11525" width="3.42578125" customWidth="1"/>
    <col min="11776" max="11776" width="5.28515625" customWidth="1"/>
    <col min="11777" max="11777" width="30.28515625" bestFit="1" customWidth="1"/>
    <col min="11778" max="11779" width="10.7109375" customWidth="1"/>
    <col min="11780" max="11780" width="10.42578125" customWidth="1"/>
    <col min="11781" max="11781" width="3.42578125" customWidth="1"/>
    <col min="12032" max="12032" width="5.28515625" customWidth="1"/>
    <col min="12033" max="12033" width="30.28515625" bestFit="1" customWidth="1"/>
    <col min="12034" max="12035" width="10.7109375" customWidth="1"/>
    <col min="12036" max="12036" width="10.42578125" customWidth="1"/>
    <col min="12037" max="12037" width="3.42578125" customWidth="1"/>
    <col min="12288" max="12288" width="5.28515625" customWidth="1"/>
    <col min="12289" max="12289" width="30.28515625" bestFit="1" customWidth="1"/>
    <col min="12290" max="12291" width="10.7109375" customWidth="1"/>
    <col min="12292" max="12292" width="10.42578125" customWidth="1"/>
    <col min="12293" max="12293" width="3.42578125" customWidth="1"/>
    <col min="12544" max="12544" width="5.28515625" customWidth="1"/>
    <col min="12545" max="12545" width="30.28515625" bestFit="1" customWidth="1"/>
    <col min="12546" max="12547" width="10.7109375" customWidth="1"/>
    <col min="12548" max="12548" width="10.42578125" customWidth="1"/>
    <col min="12549" max="12549" width="3.42578125" customWidth="1"/>
    <col min="12800" max="12800" width="5.28515625" customWidth="1"/>
    <col min="12801" max="12801" width="30.28515625" bestFit="1" customWidth="1"/>
    <col min="12802" max="12803" width="10.7109375" customWidth="1"/>
    <col min="12804" max="12804" width="10.42578125" customWidth="1"/>
    <col min="12805" max="12805" width="3.42578125" customWidth="1"/>
    <col min="13056" max="13056" width="5.28515625" customWidth="1"/>
    <col min="13057" max="13057" width="30.28515625" bestFit="1" customWidth="1"/>
    <col min="13058" max="13059" width="10.7109375" customWidth="1"/>
    <col min="13060" max="13060" width="10.42578125" customWidth="1"/>
    <col min="13061" max="13061" width="3.42578125" customWidth="1"/>
    <col min="13312" max="13312" width="5.28515625" customWidth="1"/>
    <col min="13313" max="13313" width="30.28515625" bestFit="1" customWidth="1"/>
    <col min="13314" max="13315" width="10.7109375" customWidth="1"/>
    <col min="13316" max="13316" width="10.42578125" customWidth="1"/>
    <col min="13317" max="13317" width="3.42578125" customWidth="1"/>
    <col min="13568" max="13568" width="5.28515625" customWidth="1"/>
    <col min="13569" max="13569" width="30.28515625" bestFit="1" customWidth="1"/>
    <col min="13570" max="13571" width="10.7109375" customWidth="1"/>
    <col min="13572" max="13572" width="10.42578125" customWidth="1"/>
    <col min="13573" max="13573" width="3.42578125" customWidth="1"/>
    <col min="13824" max="13824" width="5.28515625" customWidth="1"/>
    <col min="13825" max="13825" width="30.28515625" bestFit="1" customWidth="1"/>
    <col min="13826" max="13827" width="10.7109375" customWidth="1"/>
    <col min="13828" max="13828" width="10.42578125" customWidth="1"/>
    <col min="13829" max="13829" width="3.42578125" customWidth="1"/>
    <col min="14080" max="14080" width="5.28515625" customWidth="1"/>
    <col min="14081" max="14081" width="30.28515625" bestFit="1" customWidth="1"/>
    <col min="14082" max="14083" width="10.7109375" customWidth="1"/>
    <col min="14084" max="14084" width="10.42578125" customWidth="1"/>
    <col min="14085" max="14085" width="3.42578125" customWidth="1"/>
    <col min="14336" max="14336" width="5.28515625" customWidth="1"/>
    <col min="14337" max="14337" width="30.28515625" bestFit="1" customWidth="1"/>
    <col min="14338" max="14339" width="10.7109375" customWidth="1"/>
    <col min="14340" max="14340" width="10.42578125" customWidth="1"/>
    <col min="14341" max="14341" width="3.42578125" customWidth="1"/>
    <col min="14592" max="14592" width="5.28515625" customWidth="1"/>
    <col min="14593" max="14593" width="30.28515625" bestFit="1" customWidth="1"/>
    <col min="14594" max="14595" width="10.7109375" customWidth="1"/>
    <col min="14596" max="14596" width="10.42578125" customWidth="1"/>
    <col min="14597" max="14597" width="3.42578125" customWidth="1"/>
    <col min="14848" max="14848" width="5.28515625" customWidth="1"/>
    <col min="14849" max="14849" width="30.28515625" bestFit="1" customWidth="1"/>
    <col min="14850" max="14851" width="10.7109375" customWidth="1"/>
    <col min="14852" max="14852" width="10.42578125" customWidth="1"/>
    <col min="14853" max="14853" width="3.42578125" customWidth="1"/>
    <col min="15104" max="15104" width="5.28515625" customWidth="1"/>
    <col min="15105" max="15105" width="30.28515625" bestFit="1" customWidth="1"/>
    <col min="15106" max="15107" width="10.7109375" customWidth="1"/>
    <col min="15108" max="15108" width="10.42578125" customWidth="1"/>
    <col min="15109" max="15109" width="3.42578125" customWidth="1"/>
    <col min="15360" max="15360" width="5.28515625" customWidth="1"/>
    <col min="15361" max="15361" width="30.28515625" bestFit="1" customWidth="1"/>
    <col min="15362" max="15363" width="10.7109375" customWidth="1"/>
    <col min="15364" max="15364" width="10.42578125" customWidth="1"/>
    <col min="15365" max="15365" width="3.42578125" customWidth="1"/>
    <col min="15616" max="15616" width="5.28515625" customWidth="1"/>
    <col min="15617" max="15617" width="30.28515625" bestFit="1" customWidth="1"/>
    <col min="15618" max="15619" width="10.7109375" customWidth="1"/>
    <col min="15620" max="15620" width="10.42578125" customWidth="1"/>
    <col min="15621" max="15621" width="3.42578125" customWidth="1"/>
    <col min="15872" max="15872" width="5.28515625" customWidth="1"/>
    <col min="15873" max="15873" width="30.28515625" bestFit="1" customWidth="1"/>
    <col min="15874" max="15875" width="10.7109375" customWidth="1"/>
    <col min="15876" max="15876" width="10.42578125" customWidth="1"/>
    <col min="15877" max="15877" width="3.42578125" customWidth="1"/>
    <col min="16128" max="16128" width="5.28515625" customWidth="1"/>
    <col min="16129" max="16129" width="30.28515625" bestFit="1" customWidth="1"/>
    <col min="16130" max="16131" width="10.7109375" customWidth="1"/>
    <col min="16132" max="16132" width="10.42578125" customWidth="1"/>
    <col min="16133" max="16133" width="3.42578125" customWidth="1"/>
  </cols>
  <sheetData>
    <row r="1" spans="1:10" x14ac:dyDescent="0.25">
      <c r="A1" s="109"/>
      <c r="B1" s="110"/>
      <c r="C1" s="110"/>
      <c r="D1" s="117"/>
      <c r="E1" s="117"/>
      <c r="F1" s="113"/>
    </row>
    <row r="2" spans="1:10" s="25" customFormat="1" ht="18" x14ac:dyDescent="0.25">
      <c r="A2" s="1"/>
      <c r="B2" s="164" t="s">
        <v>84</v>
      </c>
      <c r="C2" s="164"/>
      <c r="D2" s="2" t="s">
        <v>42</v>
      </c>
      <c r="E2" s="1"/>
    </row>
    <row r="3" spans="1:10" s="25" customFormat="1" ht="12.75" x14ac:dyDescent="0.2">
      <c r="A3" s="3"/>
      <c r="B3" s="4"/>
      <c r="C3" s="4"/>
      <c r="D3" s="84" t="s">
        <v>6</v>
      </c>
      <c r="E3" s="84" t="s">
        <v>4</v>
      </c>
    </row>
    <row r="4" spans="1:10" s="25" customFormat="1" ht="12.75" x14ac:dyDescent="0.2">
      <c r="A4" s="45">
        <v>1</v>
      </c>
      <c r="B4" s="91" t="s">
        <v>541</v>
      </c>
      <c r="C4" s="91" t="s">
        <v>541</v>
      </c>
      <c r="D4" s="9">
        <v>181409.13999999996</v>
      </c>
      <c r="E4" s="9">
        <v>28724</v>
      </c>
      <c r="F4" s="121" t="s">
        <v>542</v>
      </c>
    </row>
    <row r="5" spans="1:10" s="25" customFormat="1" ht="12.75" x14ac:dyDescent="0.2">
      <c r="A5" s="51"/>
      <c r="B5" s="114"/>
      <c r="C5" s="111"/>
      <c r="D5" s="88">
        <f>SUM(D4:D4)</f>
        <v>181409.13999999996</v>
      </c>
      <c r="E5" s="88">
        <f>SUM(E4:E4)</f>
        <v>28724</v>
      </c>
      <c r="F5" s="115"/>
    </row>
    <row r="6" spans="1:10" s="25" customFormat="1" x14ac:dyDescent="0.25">
      <c r="D6"/>
      <c r="E6"/>
    </row>
    <row r="7" spans="1:10" x14ac:dyDescent="0.25">
      <c r="A7" s="25"/>
      <c r="B7" s="25"/>
      <c r="C7" s="48"/>
      <c r="D7" s="117"/>
      <c r="E7" s="117"/>
      <c r="F7" s="48"/>
    </row>
    <row r="8" spans="1:10" s="25" customFormat="1" ht="18" x14ac:dyDescent="0.25">
      <c r="A8" s="1"/>
      <c r="B8" s="164" t="s">
        <v>524</v>
      </c>
      <c r="C8" s="164"/>
      <c r="D8" s="2" t="s">
        <v>42</v>
      </c>
      <c r="E8" s="1"/>
    </row>
    <row r="9" spans="1:10" s="25" customFormat="1" ht="12.75" x14ac:dyDescent="0.2">
      <c r="A9" s="3"/>
      <c r="B9" s="4"/>
      <c r="C9" s="4"/>
      <c r="D9" s="84" t="s">
        <v>6</v>
      </c>
      <c r="E9" s="84" t="s">
        <v>4</v>
      </c>
    </row>
    <row r="10" spans="1:10" s="25" customFormat="1" ht="12.75" x14ac:dyDescent="0.2">
      <c r="A10" s="58">
        <v>1</v>
      </c>
      <c r="B10" s="4" t="s">
        <v>522</v>
      </c>
      <c r="C10" s="4" t="s">
        <v>522</v>
      </c>
      <c r="D10" s="9">
        <v>144664.81</v>
      </c>
      <c r="E10" s="9">
        <v>25555</v>
      </c>
      <c r="F10" s="121" t="s">
        <v>284</v>
      </c>
    </row>
    <row r="11" spans="1:10" s="25" customFormat="1" ht="12.75" x14ac:dyDescent="0.2">
      <c r="A11" s="45">
        <v>2</v>
      </c>
      <c r="B11" s="91" t="s">
        <v>523</v>
      </c>
      <c r="C11" s="8" t="s">
        <v>523</v>
      </c>
      <c r="D11" s="9">
        <v>4206.8</v>
      </c>
      <c r="E11" s="9">
        <v>861</v>
      </c>
      <c r="F11" s="121" t="s">
        <v>412</v>
      </c>
    </row>
    <row r="12" spans="1:10" s="25" customFormat="1" ht="12.75" x14ac:dyDescent="0.2">
      <c r="A12" s="51"/>
      <c r="B12" s="114"/>
      <c r="C12" s="111"/>
      <c r="D12" s="88">
        <f>SUM(D10:D11)</f>
        <v>148871.60999999999</v>
      </c>
      <c r="E12" s="88">
        <f>SUM(E10:E11)</f>
        <v>26416</v>
      </c>
      <c r="F12" s="115"/>
      <c r="I12" s="58"/>
      <c r="J12" s="58"/>
    </row>
    <row r="13" spans="1:10" s="25" customFormat="1" x14ac:dyDescent="0.25">
      <c r="D13"/>
      <c r="E13"/>
    </row>
    <row r="15" spans="1:10" ht="18" x14ac:dyDescent="0.25">
      <c r="A15" s="74"/>
      <c r="B15" s="162" t="s">
        <v>70</v>
      </c>
      <c r="C15" s="163"/>
      <c r="D15" s="89" t="s">
        <v>42</v>
      </c>
      <c r="E15" s="1"/>
      <c r="F15" s="25"/>
    </row>
    <row r="16" spans="1:10" x14ac:dyDescent="0.25">
      <c r="A16" s="3"/>
      <c r="B16" s="99"/>
      <c r="C16" s="86"/>
      <c r="D16" s="5" t="s">
        <v>6</v>
      </c>
      <c r="E16" s="5" t="s">
        <v>4</v>
      </c>
      <c r="F16" s="25"/>
    </row>
    <row r="17" spans="1:6" x14ac:dyDescent="0.25">
      <c r="A17" s="124">
        <v>1</v>
      </c>
      <c r="B17" s="86" t="s">
        <v>464</v>
      </c>
      <c r="C17" s="86" t="s">
        <v>464</v>
      </c>
      <c r="D17" s="129">
        <v>43144.280000000006</v>
      </c>
      <c r="E17" s="129">
        <v>7836</v>
      </c>
      <c r="F17" s="128" t="s">
        <v>308</v>
      </c>
    </row>
    <row r="18" spans="1:6" x14ac:dyDescent="0.25">
      <c r="D18" s="72">
        <f>SUM(D17:D17)</f>
        <v>43144.280000000006</v>
      </c>
      <c r="E18" s="72">
        <f>SUM(E17:E17)</f>
        <v>7836</v>
      </c>
    </row>
    <row r="21" spans="1:6" ht="18" x14ac:dyDescent="0.25">
      <c r="A21" s="74"/>
      <c r="B21" s="162" t="s">
        <v>373</v>
      </c>
      <c r="C21" s="163"/>
      <c r="D21" s="89" t="s">
        <v>42</v>
      </c>
      <c r="E21" s="1"/>
      <c r="F21" s="25"/>
    </row>
    <row r="22" spans="1:6" x14ac:dyDescent="0.25">
      <c r="A22" s="3"/>
      <c r="B22" s="99"/>
      <c r="C22" s="86"/>
      <c r="D22" s="5" t="s">
        <v>6</v>
      </c>
      <c r="E22" s="5" t="s">
        <v>4</v>
      </c>
      <c r="F22" s="25"/>
    </row>
    <row r="23" spans="1:6" x14ac:dyDescent="0.25">
      <c r="A23" s="79">
        <v>1</v>
      </c>
      <c r="B23" s="134" t="s">
        <v>367</v>
      </c>
      <c r="C23" s="135" t="s">
        <v>367</v>
      </c>
      <c r="D23" s="69">
        <v>38916.21</v>
      </c>
      <c r="E23" s="69">
        <v>5803</v>
      </c>
      <c r="F23" s="126" t="s">
        <v>335</v>
      </c>
    </row>
    <row r="24" spans="1:6" x14ac:dyDescent="0.25">
      <c r="A24" s="25"/>
      <c r="B24" s="25"/>
      <c r="C24" s="25"/>
      <c r="D24" s="118">
        <f>SUM(D23:D23)</f>
        <v>38916.21</v>
      </c>
      <c r="E24" s="118">
        <f>SUM(E23:E23)</f>
        <v>5803</v>
      </c>
      <c r="F24" s="25"/>
    </row>
    <row r="25" spans="1:6" x14ac:dyDescent="0.25">
      <c r="A25" s="25"/>
      <c r="B25" s="25"/>
      <c r="C25" s="25"/>
      <c r="D25" s="117"/>
      <c r="E25" s="117"/>
      <c r="F25" s="25"/>
    </row>
    <row r="26" spans="1:6" ht="15.75" customHeight="1" x14ac:dyDescent="0.25"/>
    <row r="27" spans="1:6" ht="18" x14ac:dyDescent="0.25">
      <c r="D27" s="2" t="s">
        <v>42</v>
      </c>
      <c r="E27" s="1"/>
    </row>
    <row r="28" spans="1:6" s="25" customFormat="1" ht="18" x14ac:dyDescent="0.25">
      <c r="A28" s="132"/>
      <c r="B28" s="162" t="s">
        <v>519</v>
      </c>
      <c r="C28" s="163"/>
      <c r="D28" s="5" t="s">
        <v>6</v>
      </c>
      <c r="E28" s="5" t="s">
        <v>4</v>
      </c>
    </row>
    <row r="29" spans="1:6" s="25" customFormat="1" ht="16.149999999999999" customHeight="1" x14ac:dyDescent="0.2">
      <c r="A29" s="79">
        <v>1</v>
      </c>
      <c r="B29" s="101" t="s">
        <v>520</v>
      </c>
      <c r="C29" s="101" t="s">
        <v>520</v>
      </c>
      <c r="D29" s="112">
        <v>27731.62</v>
      </c>
      <c r="E29" s="112">
        <v>4913</v>
      </c>
      <c r="F29" s="126" t="s">
        <v>307</v>
      </c>
    </row>
    <row r="30" spans="1:6" s="25" customFormat="1" ht="26.1" customHeight="1" x14ac:dyDescent="0.2">
      <c r="A30" s="109"/>
      <c r="B30" s="110"/>
      <c r="C30" s="111"/>
      <c r="D30" s="88">
        <f>SUM(D29:D29)</f>
        <v>27731.62</v>
      </c>
      <c r="E30" s="88">
        <f>SUM(E29:E29)</f>
        <v>4913</v>
      </c>
      <c r="F30" s="113"/>
    </row>
    <row r="31" spans="1:6" s="25" customFormat="1" ht="18.399999999999999" customHeight="1" x14ac:dyDescent="0.2">
      <c r="A31" s="109"/>
      <c r="B31" s="110"/>
      <c r="C31" s="111"/>
      <c r="D31" s="117"/>
      <c r="E31" s="117"/>
      <c r="F31" s="113"/>
    </row>
    <row r="32" spans="1:6" x14ac:dyDescent="0.25">
      <c r="A32" s="25"/>
      <c r="B32" s="25"/>
      <c r="C32" s="25"/>
      <c r="D32" s="117"/>
      <c r="E32" s="117"/>
      <c r="F32" s="25"/>
    </row>
    <row r="33" spans="1:6" s="25" customFormat="1" ht="18" x14ac:dyDescent="0.25">
      <c r="A33" s="1"/>
      <c r="B33" s="164" t="s">
        <v>612</v>
      </c>
      <c r="C33" s="164"/>
      <c r="D33" s="2" t="s">
        <v>42</v>
      </c>
      <c r="E33" s="1"/>
    </row>
    <row r="34" spans="1:6" s="25" customFormat="1" ht="12.75" x14ac:dyDescent="0.2">
      <c r="A34" s="3"/>
      <c r="B34" s="4"/>
      <c r="C34" s="4"/>
      <c r="D34" s="84" t="s">
        <v>6</v>
      </c>
      <c r="E34" s="84" t="s">
        <v>4</v>
      </c>
    </row>
    <row r="35" spans="1:6" s="25" customFormat="1" ht="12.75" x14ac:dyDescent="0.2">
      <c r="A35" s="45">
        <v>1</v>
      </c>
      <c r="B35" s="91" t="s">
        <v>613</v>
      </c>
      <c r="C35" s="8" t="s">
        <v>614</v>
      </c>
      <c r="D35" s="9">
        <v>25436.959999999999</v>
      </c>
      <c r="E35" s="9">
        <v>5744</v>
      </c>
      <c r="F35" s="125" t="s">
        <v>249</v>
      </c>
    </row>
    <row r="36" spans="1:6" s="25" customFormat="1" ht="12.75" x14ac:dyDescent="0.2">
      <c r="A36" s="51"/>
      <c r="B36" s="114"/>
      <c r="C36" s="111"/>
      <c r="D36" s="88">
        <f>SUM(D35:D35)</f>
        <v>25436.959999999999</v>
      </c>
      <c r="E36" s="88">
        <f>SUM(E35:E35)</f>
        <v>5744</v>
      </c>
      <c r="F36" s="115"/>
    </row>
    <row r="37" spans="1:6" s="25" customFormat="1" x14ac:dyDescent="0.25">
      <c r="D37"/>
      <c r="E37"/>
    </row>
    <row r="39" spans="1:6" ht="18" x14ac:dyDescent="0.25">
      <c r="D39" s="2" t="s">
        <v>42</v>
      </c>
      <c r="E39" s="1"/>
    </row>
    <row r="40" spans="1:6" s="25" customFormat="1" ht="18" x14ac:dyDescent="0.25">
      <c r="A40" s="74"/>
      <c r="B40" s="162" t="s">
        <v>499</v>
      </c>
      <c r="C40" s="163"/>
      <c r="D40" s="5"/>
      <c r="E40" s="5"/>
    </row>
    <row r="41" spans="1:6" s="25" customFormat="1" ht="18" x14ac:dyDescent="0.25">
      <c r="A41" s="136"/>
      <c r="B41" s="137"/>
      <c r="C41" s="138"/>
      <c r="D41" s="5" t="s">
        <v>6</v>
      </c>
      <c r="E41" s="5" t="s">
        <v>4</v>
      </c>
    </row>
    <row r="42" spans="1:6" s="25" customFormat="1" ht="16.149999999999999" customHeight="1" x14ac:dyDescent="0.2">
      <c r="A42" s="79">
        <v>1</v>
      </c>
      <c r="B42" s="101" t="s">
        <v>500</v>
      </c>
      <c r="C42" s="101" t="s">
        <v>500</v>
      </c>
      <c r="D42" s="112">
        <v>4162.3900000000003</v>
      </c>
      <c r="E42" s="112">
        <v>822</v>
      </c>
      <c r="F42" s="126" t="s">
        <v>252</v>
      </c>
    </row>
    <row r="43" spans="1:6" s="25" customFormat="1" ht="26.1" customHeight="1" x14ac:dyDescent="0.2">
      <c r="A43" s="109"/>
      <c r="B43" s="110"/>
      <c r="C43" s="111"/>
      <c r="D43" s="88">
        <f>SUM(D42:D42)</f>
        <v>4162.3900000000003</v>
      </c>
      <c r="E43" s="88">
        <f>SUM(E42:E42)</f>
        <v>822</v>
      </c>
      <c r="F43" s="113"/>
    </row>
    <row r="44" spans="1:6" s="25" customFormat="1" ht="18" customHeight="1" x14ac:dyDescent="0.2">
      <c r="A44" s="109"/>
      <c r="B44" s="110"/>
      <c r="C44" s="111"/>
      <c r="D44" s="117"/>
      <c r="E44" s="117"/>
      <c r="F44" s="113"/>
    </row>
    <row r="46" spans="1:6" s="25" customFormat="1" ht="18" x14ac:dyDescent="0.25">
      <c r="A46" s="74"/>
      <c r="B46" s="162" t="s">
        <v>619</v>
      </c>
      <c r="C46" s="163"/>
      <c r="D46" s="89" t="s">
        <v>42</v>
      </c>
      <c r="E46" s="1"/>
    </row>
    <row r="47" spans="1:6" s="25" customFormat="1" ht="12.75" x14ac:dyDescent="0.2">
      <c r="A47" s="3"/>
      <c r="B47" s="99"/>
      <c r="C47" s="86"/>
      <c r="D47" s="5" t="s">
        <v>6</v>
      </c>
      <c r="E47" s="5" t="s">
        <v>4</v>
      </c>
    </row>
    <row r="48" spans="1:6" s="25" customFormat="1" ht="26.1" customHeight="1" x14ac:dyDescent="0.2">
      <c r="A48" s="79">
        <v>1</v>
      </c>
      <c r="B48" s="133" t="s">
        <v>620</v>
      </c>
      <c r="C48" s="133" t="s">
        <v>621</v>
      </c>
      <c r="D48" s="69">
        <v>2043.66</v>
      </c>
      <c r="E48" s="69">
        <v>446</v>
      </c>
      <c r="F48" s="100" t="s">
        <v>257</v>
      </c>
    </row>
    <row r="49" spans="1:6" s="25" customFormat="1" ht="12.75" x14ac:dyDescent="0.2">
      <c r="D49" s="88">
        <f>SUM(D48:D48)</f>
        <v>2043.66</v>
      </c>
      <c r="E49" s="88">
        <f>SUM(E48:E48)</f>
        <v>446</v>
      </c>
    </row>
    <row r="50" spans="1:6" x14ac:dyDescent="0.25">
      <c r="A50" s="25"/>
      <c r="B50" s="25"/>
      <c r="C50" s="25"/>
      <c r="D50" s="117"/>
      <c r="E50" s="117"/>
      <c r="F50" s="25"/>
    </row>
    <row r="52" spans="1:6" ht="18" x14ac:dyDescent="0.25">
      <c r="D52" s="2" t="s">
        <v>42</v>
      </c>
      <c r="E52" s="1"/>
    </row>
    <row r="53" spans="1:6" s="25" customFormat="1" ht="18" x14ac:dyDescent="0.25">
      <c r="A53" s="132"/>
      <c r="B53" s="162" t="s">
        <v>615</v>
      </c>
      <c r="C53" s="163"/>
      <c r="D53" s="5" t="s">
        <v>6</v>
      </c>
      <c r="E53" s="5" t="s">
        <v>4</v>
      </c>
    </row>
    <row r="54" spans="1:6" s="25" customFormat="1" ht="16.149999999999999" customHeight="1" x14ac:dyDescent="0.2">
      <c r="A54" s="79">
        <v>1</v>
      </c>
      <c r="B54" s="101" t="s">
        <v>616</v>
      </c>
      <c r="C54" s="101" t="s">
        <v>617</v>
      </c>
      <c r="D54" s="112">
        <v>1177</v>
      </c>
      <c r="E54" s="112">
        <v>184</v>
      </c>
      <c r="F54" s="126" t="s">
        <v>257</v>
      </c>
    </row>
    <row r="55" spans="1:6" s="25" customFormat="1" ht="26.1" customHeight="1" x14ac:dyDescent="0.2">
      <c r="A55" s="109"/>
      <c r="B55" s="110"/>
      <c r="C55" s="111"/>
      <c r="D55" s="88">
        <f>SUM(D54:D54)</f>
        <v>1177</v>
      </c>
      <c r="E55" s="88">
        <f>SUM(E54:E54)</f>
        <v>184</v>
      </c>
      <c r="F55" s="113"/>
    </row>
    <row r="56" spans="1:6" s="25" customFormat="1" ht="12.75" x14ac:dyDescent="0.2">
      <c r="D56" s="117"/>
      <c r="E56" s="117"/>
    </row>
    <row r="57" spans="1:6" x14ac:dyDescent="0.25">
      <c r="D57" s="119"/>
      <c r="E57" s="119"/>
    </row>
    <row r="58" spans="1:6" s="25" customFormat="1" x14ac:dyDescent="0.25">
      <c r="D58"/>
      <c r="E58"/>
    </row>
    <row r="59" spans="1:6" ht="18" x14ac:dyDescent="0.25">
      <c r="D59" s="2" t="s">
        <v>42</v>
      </c>
      <c r="E59" s="1"/>
    </row>
    <row r="60" spans="1:6" ht="18" x14ac:dyDescent="0.25">
      <c r="A60" s="74"/>
      <c r="B60" s="162" t="s">
        <v>95</v>
      </c>
      <c r="C60" s="163"/>
      <c r="D60" s="5" t="s">
        <v>6</v>
      </c>
      <c r="E60" s="5" t="s">
        <v>4</v>
      </c>
      <c r="F60" s="25"/>
    </row>
    <row r="61" spans="1:6" x14ac:dyDescent="0.25">
      <c r="A61" s="131"/>
      <c r="B61" s="99"/>
      <c r="C61" s="86"/>
      <c r="F61" s="25"/>
    </row>
    <row r="62" spans="1:6" x14ac:dyDescent="0.25">
      <c r="A62" s="102">
        <v>1</v>
      </c>
      <c r="B62" s="86" t="s">
        <v>337</v>
      </c>
      <c r="C62" s="86" t="s">
        <v>338</v>
      </c>
      <c r="D62" s="43">
        <v>873.83</v>
      </c>
      <c r="E62" s="43">
        <v>176</v>
      </c>
      <c r="F62" s="128" t="s">
        <v>307</v>
      </c>
    </row>
    <row r="63" spans="1:6" x14ac:dyDescent="0.25">
      <c r="A63" s="25"/>
      <c r="B63" s="25"/>
      <c r="C63" s="25"/>
      <c r="D63" s="72">
        <f>SUM(D62:D62)</f>
        <v>873.83</v>
      </c>
      <c r="E63" s="72">
        <f>SUM(E62:E62)</f>
        <v>176</v>
      </c>
      <c r="F63" s="25"/>
    </row>
    <row r="65" spans="1:6" x14ac:dyDescent="0.25">
      <c r="A65" s="25"/>
      <c r="B65" s="25"/>
      <c r="C65" s="48"/>
      <c r="D65" s="117"/>
      <c r="E65" s="117"/>
      <c r="F65" s="48"/>
    </row>
    <row r="66" spans="1:6" s="25" customFormat="1" ht="18" x14ac:dyDescent="0.25">
      <c r="A66" s="1"/>
      <c r="B66" s="164" t="s">
        <v>526</v>
      </c>
      <c r="C66" s="164"/>
      <c r="D66" s="2" t="s">
        <v>42</v>
      </c>
      <c r="E66" s="1"/>
    </row>
    <row r="67" spans="1:6" s="25" customFormat="1" ht="12.75" x14ac:dyDescent="0.2">
      <c r="A67" s="3"/>
      <c r="B67" s="4"/>
      <c r="C67" s="4"/>
      <c r="D67" s="84" t="s">
        <v>6</v>
      </c>
      <c r="E67" s="84" t="s">
        <v>4</v>
      </c>
    </row>
    <row r="68" spans="1:6" s="25" customFormat="1" ht="12.75" x14ac:dyDescent="0.2">
      <c r="A68" s="45">
        <v>1</v>
      </c>
      <c r="B68" s="91" t="s">
        <v>527</v>
      </c>
      <c r="C68" s="8" t="s">
        <v>527</v>
      </c>
      <c r="D68" s="9">
        <v>747.77</v>
      </c>
      <c r="E68" s="9">
        <v>167</v>
      </c>
      <c r="F68" s="121" t="s">
        <v>245</v>
      </c>
    </row>
    <row r="69" spans="1:6" s="25" customFormat="1" ht="12.75" x14ac:dyDescent="0.2">
      <c r="A69" s="51"/>
      <c r="B69" s="114"/>
      <c r="C69" s="111"/>
      <c r="D69" s="88">
        <f>SUM(D68:D68)</f>
        <v>747.77</v>
      </c>
      <c r="E69" s="88">
        <f>SUM(E68:E68)</f>
        <v>167</v>
      </c>
      <c r="F69" s="115"/>
    </row>
    <row r="70" spans="1:6" s="25" customFormat="1" x14ac:dyDescent="0.25">
      <c r="D70"/>
      <c r="E70"/>
    </row>
    <row r="72" spans="1:6" ht="18" x14ac:dyDescent="0.25">
      <c r="A72" s="74"/>
      <c r="B72" s="162" t="s">
        <v>172</v>
      </c>
      <c r="C72" s="163"/>
      <c r="D72" s="89" t="s">
        <v>42</v>
      </c>
      <c r="E72" s="1"/>
      <c r="F72" s="25"/>
    </row>
    <row r="73" spans="1:6" x14ac:dyDescent="0.25">
      <c r="A73" s="3"/>
      <c r="B73" s="99"/>
      <c r="C73" s="86"/>
      <c r="D73" s="5" t="s">
        <v>6</v>
      </c>
      <c r="E73" s="5" t="s">
        <v>4</v>
      </c>
      <c r="F73" s="25"/>
    </row>
    <row r="74" spans="1:6" x14ac:dyDescent="0.25">
      <c r="A74" s="79">
        <v>1</v>
      </c>
      <c r="B74" s="101" t="s">
        <v>517</v>
      </c>
      <c r="C74" s="101" t="s">
        <v>518</v>
      </c>
      <c r="D74" s="69">
        <v>675.6</v>
      </c>
      <c r="E74" s="69">
        <v>99</v>
      </c>
      <c r="F74" s="126" t="s">
        <v>307</v>
      </c>
    </row>
    <row r="75" spans="1:6" x14ac:dyDescent="0.25">
      <c r="A75" s="25"/>
      <c r="B75" s="25"/>
      <c r="C75" s="25"/>
      <c r="D75" s="118">
        <f>SUM(D74:D74)</f>
        <v>675.6</v>
      </c>
      <c r="E75" s="118">
        <f>SUM(E74:E74)</f>
        <v>99</v>
      </c>
      <c r="F75" s="25"/>
    </row>
    <row r="76" spans="1:6" x14ac:dyDescent="0.25">
      <c r="A76" s="25"/>
      <c r="B76" s="25"/>
      <c r="C76" s="25"/>
      <c r="D76" s="117"/>
      <c r="E76" s="117"/>
      <c r="F76" s="25"/>
    </row>
    <row r="77" spans="1:6" x14ac:dyDescent="0.25">
      <c r="A77" s="25"/>
      <c r="B77" s="25"/>
      <c r="C77" s="48"/>
      <c r="D77" s="117"/>
      <c r="E77" s="117"/>
      <c r="F77" s="48"/>
    </row>
    <row r="78" spans="1:6" s="25" customFormat="1" ht="18" x14ac:dyDescent="0.25">
      <c r="A78" s="1"/>
      <c r="B78" s="164" t="s">
        <v>415</v>
      </c>
      <c r="C78" s="164"/>
      <c r="D78" s="2" t="s">
        <v>42</v>
      </c>
      <c r="E78" s="1"/>
    </row>
    <row r="79" spans="1:6" s="25" customFormat="1" ht="12.75" x14ac:dyDescent="0.2">
      <c r="A79" s="3"/>
      <c r="B79" s="4"/>
      <c r="C79" s="4"/>
      <c r="D79" s="84" t="s">
        <v>6</v>
      </c>
      <c r="E79" s="84" t="s">
        <v>4</v>
      </c>
    </row>
    <row r="80" spans="1:6" s="25" customFormat="1" ht="12.75" x14ac:dyDescent="0.2">
      <c r="A80" s="45">
        <v>1</v>
      </c>
      <c r="B80" s="91" t="s">
        <v>416</v>
      </c>
      <c r="C80" s="8" t="s">
        <v>417</v>
      </c>
      <c r="D80" s="9">
        <v>476.8</v>
      </c>
      <c r="E80" s="9">
        <v>95</v>
      </c>
      <c r="F80" s="121" t="s">
        <v>418</v>
      </c>
    </row>
    <row r="81" spans="1:14" s="25" customFormat="1" ht="12.75" x14ac:dyDescent="0.2">
      <c r="A81" s="51"/>
      <c r="B81" s="114"/>
      <c r="C81" s="111"/>
      <c r="D81" s="88">
        <f>SUM(D80:D80)</f>
        <v>476.8</v>
      </c>
      <c r="E81" s="88">
        <f>SUM(E80:E80)</f>
        <v>95</v>
      </c>
      <c r="F81" s="115"/>
    </row>
    <row r="82" spans="1:14" s="25" customFormat="1" x14ac:dyDescent="0.25">
      <c r="D82"/>
      <c r="E82"/>
    </row>
    <row r="83" spans="1:14" ht="16.5" customHeight="1" x14ac:dyDescent="0.25"/>
    <row r="84" spans="1:14" ht="18" x14ac:dyDescent="0.25">
      <c r="D84" s="2" t="s">
        <v>42</v>
      </c>
      <c r="E84" s="1"/>
    </row>
    <row r="85" spans="1:14" s="25" customFormat="1" ht="18" x14ac:dyDescent="0.25">
      <c r="A85" s="74"/>
      <c r="B85" s="162" t="s">
        <v>170</v>
      </c>
      <c r="C85" s="163"/>
      <c r="D85" s="5" t="s">
        <v>6</v>
      </c>
      <c r="E85" s="5" t="s">
        <v>4</v>
      </c>
    </row>
    <row r="86" spans="1:14" s="25" customFormat="1" ht="12.75" x14ac:dyDescent="0.2">
      <c r="A86" s="87"/>
      <c r="B86" s="90"/>
      <c r="C86" s="90"/>
      <c r="D86" s="69"/>
      <c r="E86" s="69"/>
    </row>
    <row r="87" spans="1:14" s="25" customFormat="1" ht="18.600000000000001" customHeight="1" x14ac:dyDescent="0.2">
      <c r="A87" s="79">
        <v>1</v>
      </c>
      <c r="B87" s="8" t="s">
        <v>502</v>
      </c>
      <c r="C87" s="8" t="s">
        <v>503</v>
      </c>
      <c r="D87" s="46">
        <v>330.5</v>
      </c>
      <c r="E87" s="46">
        <v>62</v>
      </c>
      <c r="F87" s="12" t="s">
        <v>243</v>
      </c>
      <c r="G87" s="64"/>
      <c r="H87" s="64"/>
      <c r="I87" s="54"/>
      <c r="J87" s="64"/>
      <c r="L87" s="97"/>
      <c r="M87" s="97"/>
      <c r="N87" s="98"/>
    </row>
    <row r="88" spans="1:14" s="25" customFormat="1" ht="18.600000000000001" customHeight="1" x14ac:dyDescent="0.2">
      <c r="A88" s="139">
        <v>2</v>
      </c>
      <c r="B88" s="8" t="s">
        <v>504</v>
      </c>
      <c r="C88" s="8" t="s">
        <v>504</v>
      </c>
      <c r="D88" s="46">
        <v>79</v>
      </c>
      <c r="E88" s="46">
        <v>17</v>
      </c>
      <c r="F88" s="12" t="s">
        <v>259</v>
      </c>
      <c r="G88" s="64"/>
      <c r="H88" s="64"/>
      <c r="I88" s="54"/>
      <c r="J88" s="64"/>
      <c r="L88" s="97"/>
      <c r="M88" s="97"/>
      <c r="N88" s="98"/>
    </row>
    <row r="89" spans="1:14" s="25" customFormat="1" ht="18.600000000000001" customHeight="1" x14ac:dyDescent="0.2">
      <c r="A89" s="11">
        <v>3</v>
      </c>
      <c r="B89" s="8" t="s">
        <v>505</v>
      </c>
      <c r="C89" s="8" t="s">
        <v>506</v>
      </c>
      <c r="D89" s="43">
        <v>19</v>
      </c>
      <c r="E89" s="43">
        <v>6</v>
      </c>
      <c r="F89" s="12" t="s">
        <v>255</v>
      </c>
      <c r="G89" s="64"/>
      <c r="H89" s="64"/>
      <c r="I89" s="54"/>
      <c r="J89" s="64"/>
      <c r="L89" s="97"/>
      <c r="M89" s="97"/>
      <c r="N89" s="98"/>
    </row>
    <row r="90" spans="1:14" s="25" customFormat="1" ht="12.75" x14ac:dyDescent="0.2">
      <c r="D90" s="120">
        <f>SUM(D87:D89)</f>
        <v>428.5</v>
      </c>
      <c r="E90" s="120">
        <f>SUM(E87:E89)</f>
        <v>85</v>
      </c>
    </row>
    <row r="91" spans="1:14" s="25" customFormat="1" x14ac:dyDescent="0.25">
      <c r="D91"/>
      <c r="E91"/>
    </row>
    <row r="92" spans="1:14" x14ac:dyDescent="0.25">
      <c r="A92" s="25"/>
      <c r="B92" s="25"/>
      <c r="C92" s="25"/>
      <c r="D92" s="117"/>
      <c r="E92" s="117"/>
      <c r="F92" s="25"/>
    </row>
    <row r="93" spans="1:14" x14ac:dyDescent="0.25">
      <c r="A93" s="25"/>
      <c r="B93" s="25"/>
      <c r="C93" s="48"/>
      <c r="D93" s="117"/>
      <c r="E93" s="117"/>
      <c r="F93" s="48"/>
    </row>
    <row r="95" spans="1:14" ht="16.5" customHeight="1" x14ac:dyDescent="0.25"/>
    <row r="96" spans="1:14" ht="16.5" customHeight="1" x14ac:dyDescent="0.25"/>
    <row r="97" spans="1:6" ht="15" customHeight="1" x14ac:dyDescent="0.25"/>
    <row r="98" spans="1:6" ht="16.5" customHeight="1" x14ac:dyDescent="0.25"/>
    <row r="99" spans="1:6" s="25" customFormat="1" ht="12.75" x14ac:dyDescent="0.2">
      <c r="D99" s="117"/>
      <c r="E99" s="117"/>
    </row>
    <row r="107" spans="1:6" x14ac:dyDescent="0.25">
      <c r="A107" s="25"/>
      <c r="B107" s="25"/>
      <c r="C107" s="25"/>
      <c r="F107" s="25"/>
    </row>
  </sheetData>
  <mergeCells count="14">
    <mergeCell ref="B78:C78"/>
    <mergeCell ref="B85:C85"/>
    <mergeCell ref="B60:C60"/>
    <mergeCell ref="B53:C53"/>
    <mergeCell ref="B40:C40"/>
    <mergeCell ref="B2:C2"/>
    <mergeCell ref="B33:C33"/>
    <mergeCell ref="B72:C72"/>
    <mergeCell ref="B28:C28"/>
    <mergeCell ref="B8:C8"/>
    <mergeCell ref="B66:C66"/>
    <mergeCell ref="B15:C15"/>
    <mergeCell ref="B21:C21"/>
    <mergeCell ref="B46:C4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8"/>
  <sheetViews>
    <sheetView workbookViewId="0"/>
  </sheetViews>
  <sheetFormatPr defaultRowHeight="15" x14ac:dyDescent="0.25"/>
  <cols>
    <col min="1" max="1" width="3.85546875" customWidth="1"/>
    <col min="2" max="2" width="32.28515625" customWidth="1"/>
    <col min="3" max="3" width="40" customWidth="1"/>
    <col min="4" max="4" width="15.5703125" customWidth="1"/>
    <col min="5" max="5" width="11.42578125" bestFit="1" customWidth="1"/>
    <col min="6" max="6" width="15" customWidth="1"/>
    <col min="7" max="7" width="11.140625" customWidth="1"/>
    <col min="8" max="8" width="13.85546875" bestFit="1" customWidth="1"/>
    <col min="9" max="9" width="11.42578125" bestFit="1" customWidth="1"/>
    <col min="10" max="10" width="15.28515625" customWidth="1"/>
  </cols>
  <sheetData>
    <row r="1" spans="1:10" ht="18" x14ac:dyDescent="0.25">
      <c r="A1" s="141"/>
      <c r="B1" s="151" t="s">
        <v>0</v>
      </c>
      <c r="C1" s="152"/>
      <c r="D1" s="143" t="s">
        <v>1</v>
      </c>
      <c r="E1" s="144"/>
      <c r="F1" s="143" t="s">
        <v>2</v>
      </c>
      <c r="G1" s="144"/>
      <c r="H1" s="143" t="s">
        <v>3</v>
      </c>
      <c r="I1" s="144"/>
    </row>
    <row r="2" spans="1:10" x14ac:dyDescent="0.25">
      <c r="A2" s="3"/>
      <c r="B2" s="4"/>
      <c r="C2" s="4"/>
      <c r="D2" s="5" t="s">
        <v>5</v>
      </c>
      <c r="E2" s="5" t="s">
        <v>4</v>
      </c>
      <c r="F2" s="5" t="s">
        <v>5</v>
      </c>
      <c r="G2" s="5" t="s">
        <v>4</v>
      </c>
      <c r="H2" s="5" t="s">
        <v>5</v>
      </c>
      <c r="I2" s="5" t="s">
        <v>4</v>
      </c>
      <c r="J2" s="6"/>
    </row>
    <row r="3" spans="1:10" x14ac:dyDescent="0.25">
      <c r="A3" s="7">
        <v>1</v>
      </c>
      <c r="B3" s="103" t="s">
        <v>203</v>
      </c>
      <c r="C3" s="103" t="s">
        <v>204</v>
      </c>
      <c r="D3" s="93">
        <v>51665.74</v>
      </c>
      <c r="E3" s="93">
        <v>8130</v>
      </c>
      <c r="F3" s="70"/>
      <c r="G3" s="70"/>
      <c r="H3" s="70"/>
      <c r="I3" s="70"/>
      <c r="J3" s="104" t="s">
        <v>243</v>
      </c>
    </row>
    <row r="4" spans="1:10" x14ac:dyDescent="0.25">
      <c r="A4" s="7">
        <v>2</v>
      </c>
      <c r="B4" s="103" t="s">
        <v>205</v>
      </c>
      <c r="C4" s="103" t="s">
        <v>206</v>
      </c>
      <c r="D4" s="94">
        <v>45319.960000000006</v>
      </c>
      <c r="E4" s="94">
        <v>9563</v>
      </c>
      <c r="F4" s="70"/>
      <c r="G4" s="70"/>
      <c r="H4" s="70"/>
      <c r="I4" s="70"/>
      <c r="J4" s="104" t="s">
        <v>244</v>
      </c>
    </row>
    <row r="5" spans="1:10" x14ac:dyDescent="0.25">
      <c r="A5" s="7">
        <v>3</v>
      </c>
      <c r="B5" s="103" t="s">
        <v>207</v>
      </c>
      <c r="C5" s="103" t="s">
        <v>208</v>
      </c>
      <c r="D5" s="108">
        <v>41476</v>
      </c>
      <c r="E5" s="108">
        <v>8732</v>
      </c>
      <c r="F5" s="73"/>
      <c r="G5" s="73"/>
      <c r="H5" s="70"/>
      <c r="I5" s="70"/>
      <c r="J5" s="104" t="s">
        <v>245</v>
      </c>
    </row>
    <row r="6" spans="1:10" x14ac:dyDescent="0.25">
      <c r="A6" s="7">
        <v>4</v>
      </c>
      <c r="B6" s="103" t="s">
        <v>209</v>
      </c>
      <c r="C6" s="103" t="s">
        <v>210</v>
      </c>
      <c r="D6" s="92">
        <v>26199.87</v>
      </c>
      <c r="E6" s="92">
        <v>6223</v>
      </c>
      <c r="F6" s="70"/>
      <c r="G6" s="70"/>
      <c r="H6" s="70"/>
      <c r="I6" s="70"/>
      <c r="J6" s="104" t="s">
        <v>246</v>
      </c>
    </row>
    <row r="7" spans="1:10" x14ac:dyDescent="0.25">
      <c r="A7" s="7">
        <v>5</v>
      </c>
      <c r="B7" s="103" t="s">
        <v>211</v>
      </c>
      <c r="C7" s="103" t="s">
        <v>212</v>
      </c>
      <c r="D7" s="92">
        <v>24046.51</v>
      </c>
      <c r="E7" s="92">
        <v>3758</v>
      </c>
      <c r="F7" s="70"/>
      <c r="G7" s="70"/>
      <c r="H7" s="70"/>
      <c r="I7" s="70"/>
      <c r="J7" s="12" t="s">
        <v>247</v>
      </c>
    </row>
    <row r="8" spans="1:10" x14ac:dyDescent="0.25">
      <c r="A8" s="7">
        <v>6</v>
      </c>
      <c r="B8" s="103" t="s">
        <v>213</v>
      </c>
      <c r="C8" s="103" t="s">
        <v>214</v>
      </c>
      <c r="D8" s="92">
        <v>17958.22</v>
      </c>
      <c r="E8" s="92">
        <v>3761</v>
      </c>
      <c r="F8" s="70"/>
      <c r="G8" s="70"/>
      <c r="H8" s="70"/>
      <c r="I8" s="70"/>
      <c r="J8" s="104" t="s">
        <v>247</v>
      </c>
    </row>
    <row r="9" spans="1:10" x14ac:dyDescent="0.25">
      <c r="A9" s="7">
        <v>7</v>
      </c>
      <c r="B9" s="103" t="s">
        <v>215</v>
      </c>
      <c r="C9" s="103" t="s">
        <v>216</v>
      </c>
      <c r="D9" s="92">
        <v>17515.04</v>
      </c>
      <c r="E9" s="92">
        <v>3864</v>
      </c>
      <c r="F9" s="70"/>
      <c r="G9" s="70"/>
      <c r="H9" s="70"/>
      <c r="I9" s="70"/>
      <c r="J9" s="104" t="s">
        <v>248</v>
      </c>
    </row>
    <row r="10" spans="1:10" x14ac:dyDescent="0.25">
      <c r="A10" s="7">
        <v>8</v>
      </c>
      <c r="B10" s="103" t="s">
        <v>217</v>
      </c>
      <c r="C10" s="103" t="s">
        <v>218</v>
      </c>
      <c r="D10" s="92">
        <v>15918.32</v>
      </c>
      <c r="E10" s="92">
        <v>2653</v>
      </c>
      <c r="F10" s="70"/>
      <c r="G10" s="70"/>
      <c r="H10" s="70"/>
      <c r="I10" s="70"/>
      <c r="J10" s="104" t="s">
        <v>249</v>
      </c>
    </row>
    <row r="11" spans="1:10" x14ac:dyDescent="0.25">
      <c r="A11" s="7">
        <v>9</v>
      </c>
      <c r="B11" s="103" t="s">
        <v>219</v>
      </c>
      <c r="C11" s="103" t="s">
        <v>220</v>
      </c>
      <c r="D11" s="92">
        <v>14098</v>
      </c>
      <c r="E11" s="92">
        <v>2189</v>
      </c>
      <c r="F11" s="70"/>
      <c r="G11" s="70"/>
      <c r="H11" s="70"/>
      <c r="I11" s="70"/>
      <c r="J11" s="104" t="s">
        <v>250</v>
      </c>
    </row>
    <row r="12" spans="1:10" x14ac:dyDescent="0.25">
      <c r="A12" s="7">
        <v>10</v>
      </c>
      <c r="B12" s="103" t="s">
        <v>221</v>
      </c>
      <c r="C12" s="103" t="s">
        <v>222</v>
      </c>
      <c r="D12" s="92">
        <v>13595.09</v>
      </c>
      <c r="E12" s="92">
        <v>2479</v>
      </c>
      <c r="F12" s="70"/>
      <c r="G12" s="70"/>
      <c r="H12" s="70"/>
      <c r="I12" s="70"/>
      <c r="J12" s="104" t="s">
        <v>251</v>
      </c>
    </row>
    <row r="13" spans="1:10" ht="14.25" customHeight="1" x14ac:dyDescent="0.25">
      <c r="A13" s="7">
        <v>11</v>
      </c>
      <c r="B13" s="103" t="s">
        <v>223</v>
      </c>
      <c r="C13" s="103" t="s">
        <v>224</v>
      </c>
      <c r="D13" s="92">
        <v>9101.48</v>
      </c>
      <c r="E13" s="92">
        <v>1556</v>
      </c>
      <c r="F13" s="70"/>
      <c r="G13" s="70"/>
      <c r="H13" s="70"/>
      <c r="I13" s="70"/>
      <c r="J13" s="104" t="s">
        <v>252</v>
      </c>
    </row>
    <row r="14" spans="1:10" ht="14.25" customHeight="1" x14ac:dyDescent="0.25">
      <c r="A14" s="7">
        <v>12</v>
      </c>
      <c r="B14" s="103" t="s">
        <v>225</v>
      </c>
      <c r="C14" s="103" t="s">
        <v>226</v>
      </c>
      <c r="D14" s="92">
        <v>7505.31</v>
      </c>
      <c r="E14" s="92">
        <v>1198</v>
      </c>
      <c r="F14" s="70"/>
      <c r="G14" s="70"/>
      <c r="H14" s="70"/>
      <c r="I14" s="70"/>
      <c r="J14" s="104" t="s">
        <v>253</v>
      </c>
    </row>
    <row r="15" spans="1:10" ht="14.25" customHeight="1" x14ac:dyDescent="0.25">
      <c r="A15" s="7">
        <v>13</v>
      </c>
      <c r="B15" s="103" t="s">
        <v>227</v>
      </c>
      <c r="C15" s="103" t="s">
        <v>228</v>
      </c>
      <c r="D15" s="92">
        <v>7331.8099999999995</v>
      </c>
      <c r="E15" s="92">
        <v>1239</v>
      </c>
      <c r="F15" s="70"/>
      <c r="G15" s="70"/>
      <c r="H15" s="70"/>
      <c r="I15" s="70"/>
      <c r="J15" s="104" t="s">
        <v>250</v>
      </c>
    </row>
    <row r="16" spans="1:10" ht="14.25" customHeight="1" x14ac:dyDescent="0.25">
      <c r="A16" s="7">
        <v>14</v>
      </c>
      <c r="B16" s="103" t="s">
        <v>229</v>
      </c>
      <c r="C16" s="103" t="s">
        <v>230</v>
      </c>
      <c r="D16" s="92">
        <v>6439.18</v>
      </c>
      <c r="E16" s="92">
        <v>1623</v>
      </c>
      <c r="F16" s="70"/>
      <c r="G16" s="70"/>
      <c r="H16" s="70"/>
      <c r="I16" s="70"/>
      <c r="J16" s="104" t="s">
        <v>254</v>
      </c>
    </row>
    <row r="17" spans="1:10" ht="14.25" customHeight="1" x14ac:dyDescent="0.25">
      <c r="A17" s="7">
        <v>15</v>
      </c>
      <c r="B17" s="103" t="s">
        <v>231</v>
      </c>
      <c r="C17" s="103" t="s">
        <v>232</v>
      </c>
      <c r="D17" s="92">
        <v>6208.47</v>
      </c>
      <c r="E17" s="92">
        <v>1117</v>
      </c>
      <c r="F17" s="70"/>
      <c r="G17" s="70"/>
      <c r="H17" s="70"/>
      <c r="I17" s="70"/>
      <c r="J17" s="104" t="s">
        <v>255</v>
      </c>
    </row>
    <row r="18" spans="1:10" ht="14.25" customHeight="1" x14ac:dyDescent="0.25">
      <c r="A18" s="7">
        <v>16</v>
      </c>
      <c r="B18" s="103" t="s">
        <v>233</v>
      </c>
      <c r="C18" s="103" t="s">
        <v>234</v>
      </c>
      <c r="D18" s="92">
        <v>5803.58</v>
      </c>
      <c r="E18" s="92">
        <v>1018</v>
      </c>
      <c r="F18" s="70"/>
      <c r="G18" s="70"/>
      <c r="H18" s="70"/>
      <c r="I18" s="70"/>
      <c r="J18" s="104" t="s">
        <v>256</v>
      </c>
    </row>
    <row r="19" spans="1:10" ht="14.25" customHeight="1" x14ac:dyDescent="0.25">
      <c r="A19" s="7">
        <v>17</v>
      </c>
      <c r="B19" s="103" t="s">
        <v>235</v>
      </c>
      <c r="C19" s="103" t="s">
        <v>236</v>
      </c>
      <c r="D19" s="92">
        <v>5762.13</v>
      </c>
      <c r="E19" s="92">
        <v>938</v>
      </c>
      <c r="F19" s="70"/>
      <c r="G19" s="70"/>
      <c r="H19" s="70"/>
      <c r="I19" s="70"/>
      <c r="J19" s="104" t="s">
        <v>257</v>
      </c>
    </row>
    <row r="20" spans="1:10" ht="14.25" customHeight="1" x14ac:dyDescent="0.25">
      <c r="A20" s="7">
        <v>18</v>
      </c>
      <c r="B20" s="103" t="s">
        <v>237</v>
      </c>
      <c r="C20" s="103" t="s">
        <v>238</v>
      </c>
      <c r="D20" s="92">
        <v>4877.75</v>
      </c>
      <c r="E20" s="92">
        <v>839</v>
      </c>
      <c r="F20" s="71"/>
      <c r="G20" s="71"/>
      <c r="H20" s="70"/>
      <c r="I20" s="70"/>
      <c r="J20" s="104" t="s">
        <v>243</v>
      </c>
    </row>
    <row r="21" spans="1:10" ht="14.25" customHeight="1" x14ac:dyDescent="0.25">
      <c r="A21" s="7">
        <v>19</v>
      </c>
      <c r="B21" s="103" t="s">
        <v>111</v>
      </c>
      <c r="C21" s="103" t="s">
        <v>112</v>
      </c>
      <c r="D21" s="92">
        <v>4705.1899999999996</v>
      </c>
      <c r="E21" s="92">
        <v>1416</v>
      </c>
      <c r="F21" s="71"/>
      <c r="G21" s="71"/>
      <c r="H21" s="70"/>
      <c r="I21" s="70"/>
      <c r="J21" s="104" t="s">
        <v>123</v>
      </c>
    </row>
    <row r="22" spans="1:10" ht="14.25" customHeight="1" x14ac:dyDescent="0.25">
      <c r="A22" s="7">
        <v>20</v>
      </c>
      <c r="B22" s="103" t="s">
        <v>239</v>
      </c>
      <c r="C22" s="103" t="s">
        <v>240</v>
      </c>
      <c r="D22" s="92">
        <v>4103</v>
      </c>
      <c r="E22" s="92">
        <v>964</v>
      </c>
      <c r="F22" s="71"/>
      <c r="G22" s="71"/>
      <c r="H22" s="70"/>
      <c r="I22" s="70"/>
      <c r="J22" s="104" t="s">
        <v>258</v>
      </c>
    </row>
    <row r="23" spans="1:10" ht="14.25" customHeight="1" x14ac:dyDescent="0.25">
      <c r="A23" s="7">
        <v>21</v>
      </c>
      <c r="B23" s="103" t="s">
        <v>241</v>
      </c>
      <c r="C23" s="103" t="s">
        <v>242</v>
      </c>
      <c r="D23" s="92">
        <v>3280.5</v>
      </c>
      <c r="E23" s="92">
        <v>578</v>
      </c>
      <c r="F23" s="71"/>
      <c r="G23" s="71"/>
      <c r="H23" s="70"/>
      <c r="I23" s="70"/>
      <c r="J23" s="104" t="s">
        <v>259</v>
      </c>
    </row>
    <row r="24" spans="1:10" ht="14.25" customHeight="1" x14ac:dyDescent="0.25">
      <c r="A24" s="7">
        <v>22</v>
      </c>
      <c r="B24" s="103" t="s">
        <v>113</v>
      </c>
      <c r="C24" s="103" t="s">
        <v>114</v>
      </c>
      <c r="D24" s="92">
        <v>759.99</v>
      </c>
      <c r="E24" s="92">
        <v>427</v>
      </c>
      <c r="F24" s="71"/>
      <c r="G24" s="71"/>
      <c r="H24" s="70"/>
      <c r="I24" s="70"/>
      <c r="J24" s="104" t="s">
        <v>120</v>
      </c>
    </row>
    <row r="25" spans="1:10" ht="14.25" customHeight="1" x14ac:dyDescent="0.25">
      <c r="A25" s="7">
        <v>23</v>
      </c>
      <c r="B25" s="103" t="s">
        <v>100</v>
      </c>
      <c r="C25" s="103" t="s">
        <v>101</v>
      </c>
      <c r="D25" s="92">
        <v>547.5</v>
      </c>
      <c r="E25" s="92">
        <v>332</v>
      </c>
      <c r="F25" s="71"/>
      <c r="G25" s="71"/>
      <c r="H25" s="70"/>
      <c r="I25" s="70"/>
      <c r="J25" s="104" t="s">
        <v>75</v>
      </c>
    </row>
    <row r="26" spans="1:10" ht="14.25" customHeight="1" x14ac:dyDescent="0.25">
      <c r="A26" s="7">
        <v>24</v>
      </c>
      <c r="B26" s="103" t="s">
        <v>115</v>
      </c>
      <c r="C26" s="103" t="s">
        <v>116</v>
      </c>
      <c r="D26" s="92">
        <v>231</v>
      </c>
      <c r="E26" s="92">
        <v>33</v>
      </c>
      <c r="F26" s="71"/>
      <c r="G26" s="71"/>
      <c r="H26" s="70"/>
      <c r="I26" s="70"/>
      <c r="J26" s="104" t="s">
        <v>126</v>
      </c>
    </row>
    <row r="27" spans="1:10" ht="14.25" customHeight="1" x14ac:dyDescent="0.25">
      <c r="A27" s="7">
        <v>25</v>
      </c>
      <c r="B27" s="103" t="s">
        <v>98</v>
      </c>
      <c r="C27" s="103" t="s">
        <v>99</v>
      </c>
      <c r="D27" s="92">
        <v>174.5</v>
      </c>
      <c r="E27" s="92">
        <v>98</v>
      </c>
      <c r="F27" s="71"/>
      <c r="G27" s="71"/>
      <c r="H27" s="70"/>
      <c r="I27" s="70"/>
      <c r="J27" s="104" t="s">
        <v>82</v>
      </c>
    </row>
    <row r="28" spans="1:10" ht="14.25" customHeight="1" x14ac:dyDescent="0.25">
      <c r="A28" s="7">
        <v>26</v>
      </c>
      <c r="B28" s="103" t="s">
        <v>119</v>
      </c>
      <c r="C28" s="103" t="s">
        <v>102</v>
      </c>
      <c r="D28" s="92">
        <v>135</v>
      </c>
      <c r="E28" s="92">
        <v>83</v>
      </c>
      <c r="F28" s="71"/>
      <c r="G28" s="71"/>
      <c r="H28" s="70"/>
      <c r="I28" s="70"/>
      <c r="J28" s="104" t="s">
        <v>133</v>
      </c>
    </row>
    <row r="29" spans="1:10" ht="14.25" customHeight="1" x14ac:dyDescent="0.25">
      <c r="A29" s="7">
        <v>27</v>
      </c>
      <c r="B29" s="103" t="s">
        <v>117</v>
      </c>
      <c r="C29" s="103" t="s">
        <v>118</v>
      </c>
      <c r="D29" s="92">
        <v>110</v>
      </c>
      <c r="E29" s="92">
        <v>10</v>
      </c>
      <c r="F29" s="71"/>
      <c r="G29" s="71"/>
      <c r="H29" s="70"/>
      <c r="I29" s="70"/>
      <c r="J29" s="104" t="s">
        <v>131</v>
      </c>
    </row>
    <row r="30" spans="1:10" ht="14.25" customHeight="1" x14ac:dyDescent="0.25">
      <c r="A30" s="7">
        <v>28</v>
      </c>
      <c r="B30" s="103" t="s">
        <v>64</v>
      </c>
      <c r="C30" s="103" t="s">
        <v>64</v>
      </c>
      <c r="D30" s="92">
        <v>55</v>
      </c>
      <c r="E30" s="92">
        <v>18</v>
      </c>
      <c r="F30" s="71"/>
      <c r="G30" s="71"/>
      <c r="H30" s="70"/>
      <c r="I30" s="70"/>
      <c r="J30" s="104" t="s">
        <v>260</v>
      </c>
    </row>
    <row r="31" spans="1:10" ht="14.25" customHeight="1" x14ac:dyDescent="0.25">
      <c r="A31" s="7">
        <v>29</v>
      </c>
      <c r="B31" s="103" t="s">
        <v>261</v>
      </c>
      <c r="C31" s="103" t="s">
        <v>262</v>
      </c>
      <c r="D31" s="92"/>
      <c r="E31" s="92"/>
      <c r="F31" s="71">
        <v>450297.24</v>
      </c>
      <c r="G31" s="71">
        <v>67438</v>
      </c>
      <c r="H31" s="70"/>
      <c r="I31" s="70"/>
      <c r="J31" s="104" t="s">
        <v>284</v>
      </c>
    </row>
    <row r="32" spans="1:10" ht="14.25" customHeight="1" x14ac:dyDescent="0.25">
      <c r="A32" s="7">
        <v>30</v>
      </c>
      <c r="B32" s="103" t="s">
        <v>263</v>
      </c>
      <c r="C32" s="103" t="s">
        <v>264</v>
      </c>
      <c r="D32" s="92"/>
      <c r="E32" s="92"/>
      <c r="F32" s="71">
        <v>158264.72999999998</v>
      </c>
      <c r="G32" s="71">
        <v>32749</v>
      </c>
      <c r="H32" s="70"/>
      <c r="I32" s="70"/>
      <c r="J32" s="104" t="s">
        <v>285</v>
      </c>
    </row>
    <row r="33" spans="1:10" ht="14.25" customHeight="1" x14ac:dyDescent="0.25">
      <c r="A33" s="7">
        <v>31</v>
      </c>
      <c r="B33" s="103" t="s">
        <v>265</v>
      </c>
      <c r="C33" s="103" t="s">
        <v>266</v>
      </c>
      <c r="D33" s="92"/>
      <c r="E33" s="92"/>
      <c r="F33" s="71">
        <v>132664.01999999999</v>
      </c>
      <c r="G33" s="71">
        <v>19414</v>
      </c>
      <c r="H33" s="70"/>
      <c r="I33" s="70"/>
      <c r="J33" s="104" t="s">
        <v>286</v>
      </c>
    </row>
    <row r="34" spans="1:10" ht="14.25" customHeight="1" x14ac:dyDescent="0.25">
      <c r="A34" s="7">
        <v>32</v>
      </c>
      <c r="B34" s="103" t="s">
        <v>267</v>
      </c>
      <c r="C34" s="103" t="s">
        <v>268</v>
      </c>
      <c r="D34" s="92"/>
      <c r="E34" s="92"/>
      <c r="F34" s="71">
        <v>110210.49</v>
      </c>
      <c r="G34" s="71">
        <v>17595</v>
      </c>
      <c r="H34" s="70"/>
      <c r="I34" s="70"/>
      <c r="J34" s="104" t="s">
        <v>259</v>
      </c>
    </row>
    <row r="35" spans="1:10" x14ac:dyDescent="0.25">
      <c r="A35" s="7">
        <v>33</v>
      </c>
      <c r="B35" s="103" t="s">
        <v>269</v>
      </c>
      <c r="C35" s="103" t="s">
        <v>270</v>
      </c>
      <c r="D35" s="92"/>
      <c r="E35" s="92"/>
      <c r="F35" s="71">
        <v>92604.29</v>
      </c>
      <c r="G35" s="71">
        <v>14214</v>
      </c>
      <c r="H35" s="70"/>
      <c r="I35" s="70"/>
      <c r="J35" s="104" t="s">
        <v>246</v>
      </c>
    </row>
    <row r="36" spans="1:10" x14ac:dyDescent="0.25">
      <c r="A36" s="7">
        <v>34</v>
      </c>
      <c r="B36" s="103" t="s">
        <v>271</v>
      </c>
      <c r="C36" s="103" t="s">
        <v>272</v>
      </c>
      <c r="D36" s="92"/>
      <c r="E36" s="92"/>
      <c r="F36" s="71">
        <v>54404.679999999993</v>
      </c>
      <c r="G36" s="71">
        <v>11322</v>
      </c>
      <c r="H36" s="70"/>
      <c r="I36" s="70"/>
      <c r="J36" s="104" t="s">
        <v>287</v>
      </c>
    </row>
    <row r="37" spans="1:10" x14ac:dyDescent="0.25">
      <c r="A37" s="7">
        <v>35</v>
      </c>
      <c r="B37" s="103" t="s">
        <v>273</v>
      </c>
      <c r="C37" s="103" t="s">
        <v>274</v>
      </c>
      <c r="D37" s="92"/>
      <c r="E37" s="92"/>
      <c r="F37" s="71">
        <v>41666.22</v>
      </c>
      <c r="G37" s="71">
        <v>6482</v>
      </c>
      <c r="H37" s="70"/>
      <c r="I37" s="70"/>
      <c r="J37" s="104" t="s">
        <v>249</v>
      </c>
    </row>
    <row r="38" spans="1:10" x14ac:dyDescent="0.25">
      <c r="A38" s="7">
        <v>36</v>
      </c>
      <c r="B38" s="103" t="s">
        <v>275</v>
      </c>
      <c r="C38" s="103" t="s">
        <v>275</v>
      </c>
      <c r="D38" s="92"/>
      <c r="E38" s="92"/>
      <c r="F38" s="71">
        <v>31277.08</v>
      </c>
      <c r="G38" s="71">
        <v>5240</v>
      </c>
      <c r="H38" s="70"/>
      <c r="I38" s="70"/>
      <c r="J38" s="104" t="s">
        <v>288</v>
      </c>
    </row>
    <row r="39" spans="1:10" x14ac:dyDescent="0.25">
      <c r="A39" s="7">
        <v>37</v>
      </c>
      <c r="B39" s="103" t="s">
        <v>276</v>
      </c>
      <c r="C39" s="103" t="s">
        <v>277</v>
      </c>
      <c r="D39" s="92"/>
      <c r="E39" s="92"/>
      <c r="F39" s="71">
        <v>25976.38</v>
      </c>
      <c r="G39" s="71">
        <v>4334</v>
      </c>
      <c r="H39" s="70"/>
      <c r="I39" s="70"/>
      <c r="J39" s="104" t="s">
        <v>287</v>
      </c>
    </row>
    <row r="40" spans="1:10" x14ac:dyDescent="0.25">
      <c r="A40" s="7">
        <v>38</v>
      </c>
      <c r="B40" s="103" t="s">
        <v>278</v>
      </c>
      <c r="C40" s="103" t="s">
        <v>279</v>
      </c>
      <c r="D40" s="92"/>
      <c r="E40" s="92"/>
      <c r="F40" s="71">
        <v>18293.64</v>
      </c>
      <c r="G40" s="71">
        <v>2957</v>
      </c>
      <c r="H40" s="70"/>
      <c r="I40" s="70"/>
      <c r="J40" s="104" t="s">
        <v>289</v>
      </c>
    </row>
    <row r="41" spans="1:10" x14ac:dyDescent="0.25">
      <c r="A41" s="7">
        <v>39</v>
      </c>
      <c r="B41" s="103" t="s">
        <v>280</v>
      </c>
      <c r="C41" s="103" t="s">
        <v>281</v>
      </c>
      <c r="D41" s="92"/>
      <c r="E41" s="92"/>
      <c r="F41" s="71">
        <v>8012.41</v>
      </c>
      <c r="G41" s="71">
        <v>1303</v>
      </c>
      <c r="H41" s="70"/>
      <c r="I41" s="70"/>
      <c r="J41" s="104" t="s">
        <v>243</v>
      </c>
    </row>
    <row r="42" spans="1:10" x14ac:dyDescent="0.25">
      <c r="A42" s="7">
        <v>40</v>
      </c>
      <c r="B42" s="103" t="s">
        <v>282</v>
      </c>
      <c r="C42" s="103" t="s">
        <v>283</v>
      </c>
      <c r="D42" s="92"/>
      <c r="E42" s="92"/>
      <c r="F42" s="71">
        <v>5328.7</v>
      </c>
      <c r="G42" s="71">
        <v>1016</v>
      </c>
      <c r="H42" s="70"/>
      <c r="I42" s="70"/>
      <c r="J42" s="104" t="s">
        <v>288</v>
      </c>
    </row>
    <row r="43" spans="1:10" x14ac:dyDescent="0.25">
      <c r="A43" s="7">
        <v>41</v>
      </c>
      <c r="B43" s="103" t="s">
        <v>109</v>
      </c>
      <c r="C43" s="103" t="s">
        <v>110</v>
      </c>
      <c r="D43" s="92"/>
      <c r="E43" s="92"/>
      <c r="F43" s="71">
        <v>576</v>
      </c>
      <c r="G43" s="71">
        <v>290</v>
      </c>
      <c r="H43" s="70"/>
      <c r="I43" s="70"/>
      <c r="J43" s="104" t="s">
        <v>124</v>
      </c>
    </row>
    <row r="44" spans="1:10" x14ac:dyDescent="0.25">
      <c r="A44" s="7">
        <v>42</v>
      </c>
      <c r="B44" s="103" t="s">
        <v>290</v>
      </c>
      <c r="C44" s="103" t="s">
        <v>291</v>
      </c>
      <c r="D44" s="92"/>
      <c r="E44" s="92"/>
      <c r="F44" s="71"/>
      <c r="G44" s="71"/>
      <c r="H44" s="70">
        <v>499426.42</v>
      </c>
      <c r="I44" s="70">
        <v>72038</v>
      </c>
      <c r="J44" s="104" t="s">
        <v>248</v>
      </c>
    </row>
    <row r="45" spans="1:10" x14ac:dyDescent="0.25">
      <c r="A45" s="7">
        <v>43</v>
      </c>
      <c r="B45" s="103" t="s">
        <v>292</v>
      </c>
      <c r="C45" s="103" t="s">
        <v>293</v>
      </c>
      <c r="D45" s="92"/>
      <c r="E45" s="92"/>
      <c r="F45" s="71"/>
      <c r="G45" s="71"/>
      <c r="H45" s="70">
        <v>341881.88</v>
      </c>
      <c r="I45" s="70">
        <v>49643</v>
      </c>
      <c r="J45" s="104" t="s">
        <v>306</v>
      </c>
    </row>
    <row r="46" spans="1:10" ht="25.5" x14ac:dyDescent="0.25">
      <c r="A46" s="7">
        <v>44</v>
      </c>
      <c r="B46" s="103" t="s">
        <v>294</v>
      </c>
      <c r="C46" s="103" t="s">
        <v>295</v>
      </c>
      <c r="D46" s="92"/>
      <c r="E46" s="92"/>
      <c r="F46" s="71"/>
      <c r="G46" s="71"/>
      <c r="H46" s="70">
        <v>90615.95</v>
      </c>
      <c r="I46" s="70">
        <v>14520</v>
      </c>
      <c r="J46" s="104" t="s">
        <v>285</v>
      </c>
    </row>
    <row r="47" spans="1:10" ht="25.5" x14ac:dyDescent="0.25">
      <c r="A47" s="7">
        <v>45</v>
      </c>
      <c r="B47" s="103" t="s">
        <v>296</v>
      </c>
      <c r="C47" s="103" t="s">
        <v>297</v>
      </c>
      <c r="D47" s="92"/>
      <c r="E47" s="92"/>
      <c r="F47" s="71"/>
      <c r="G47" s="71"/>
      <c r="H47" s="70">
        <v>77304.14</v>
      </c>
      <c r="I47" s="70">
        <v>12006</v>
      </c>
      <c r="J47" s="104" t="s">
        <v>307</v>
      </c>
    </row>
    <row r="48" spans="1:10" x14ac:dyDescent="0.25">
      <c r="A48" s="7">
        <v>46</v>
      </c>
      <c r="B48" s="103" t="s">
        <v>298</v>
      </c>
      <c r="C48" s="103" t="s">
        <v>299</v>
      </c>
      <c r="D48" s="92"/>
      <c r="E48" s="92"/>
      <c r="F48" s="71"/>
      <c r="G48" s="71"/>
      <c r="H48" s="70">
        <v>68109.7</v>
      </c>
      <c r="I48" s="70">
        <v>14892</v>
      </c>
      <c r="J48" s="104" t="s">
        <v>256</v>
      </c>
    </row>
    <row r="49" spans="1:10" x14ac:dyDescent="0.25">
      <c r="A49" s="7">
        <v>47</v>
      </c>
      <c r="B49" s="103" t="s">
        <v>300</v>
      </c>
      <c r="C49" s="103" t="s">
        <v>301</v>
      </c>
      <c r="D49" s="92"/>
      <c r="E49" s="92"/>
      <c r="F49" s="71"/>
      <c r="G49" s="71"/>
      <c r="H49" s="70">
        <v>50332.88</v>
      </c>
      <c r="I49" s="70">
        <v>7319</v>
      </c>
      <c r="J49" s="104" t="s">
        <v>287</v>
      </c>
    </row>
    <row r="50" spans="1:10" x14ac:dyDescent="0.25">
      <c r="A50" s="7">
        <v>48</v>
      </c>
      <c r="B50" s="103" t="s">
        <v>302</v>
      </c>
      <c r="C50" s="103" t="s">
        <v>303</v>
      </c>
      <c r="D50" s="92"/>
      <c r="E50" s="92"/>
      <c r="F50" s="71"/>
      <c r="G50" s="71"/>
      <c r="H50" s="70">
        <v>32776.18</v>
      </c>
      <c r="I50" s="70">
        <v>4956</v>
      </c>
      <c r="J50" s="104" t="s">
        <v>247</v>
      </c>
    </row>
    <row r="51" spans="1:10" x14ac:dyDescent="0.25">
      <c r="A51" s="7">
        <v>49</v>
      </c>
      <c r="B51" s="103" t="s">
        <v>304</v>
      </c>
      <c r="C51" s="103" t="s">
        <v>305</v>
      </c>
      <c r="D51" s="92"/>
      <c r="E51" s="92"/>
      <c r="F51" s="71"/>
      <c r="G51" s="71"/>
      <c r="H51" s="70">
        <v>30819.49</v>
      </c>
      <c r="I51" s="70">
        <v>4701</v>
      </c>
      <c r="J51" s="104" t="s">
        <v>308</v>
      </c>
    </row>
    <row r="52" spans="1:10" x14ac:dyDescent="0.25">
      <c r="A52" s="7">
        <v>50</v>
      </c>
      <c r="B52" s="103" t="s">
        <v>96</v>
      </c>
      <c r="C52" s="103" t="s">
        <v>97</v>
      </c>
      <c r="D52" s="92"/>
      <c r="E52" s="92"/>
      <c r="F52" s="71"/>
      <c r="G52" s="71"/>
      <c r="H52" s="70">
        <v>322</v>
      </c>
      <c r="I52" s="70">
        <v>172</v>
      </c>
      <c r="J52" s="104" t="s">
        <v>77</v>
      </c>
    </row>
    <row r="53" spans="1:10" x14ac:dyDescent="0.25">
      <c r="D53" s="72">
        <f t="shared" ref="D53:I53" si="0">SUM(D3:D52)</f>
        <v>334924.14</v>
      </c>
      <c r="E53" s="72">
        <f t="shared" si="0"/>
        <v>64839</v>
      </c>
      <c r="F53" s="72">
        <f t="shared" si="0"/>
        <v>1129575.8799999997</v>
      </c>
      <c r="G53" s="72">
        <f t="shared" si="0"/>
        <v>184354</v>
      </c>
      <c r="H53" s="72">
        <f t="shared" si="0"/>
        <v>1191588.6399999999</v>
      </c>
      <c r="I53" s="72">
        <f t="shared" si="0"/>
        <v>180247</v>
      </c>
    </row>
    <row r="56" spans="1:10" x14ac:dyDescent="0.25">
      <c r="B56" s="6"/>
      <c r="C56" s="6"/>
      <c r="D56" s="145" t="s">
        <v>5</v>
      </c>
      <c r="E56" s="145"/>
      <c r="F56" s="149" t="s">
        <v>33</v>
      </c>
      <c r="G56" s="150"/>
    </row>
    <row r="57" spans="1:10" x14ac:dyDescent="0.25">
      <c r="B57" s="21" t="s">
        <v>7</v>
      </c>
      <c r="C57" s="21"/>
      <c r="D57" s="146">
        <f>D53+F53+H53</f>
        <v>2656088.6599999992</v>
      </c>
      <c r="E57" s="145"/>
      <c r="F57" s="147">
        <f>E53+G53+I53</f>
        <v>429440</v>
      </c>
      <c r="G57" s="148"/>
    </row>
    <row r="78" ht="15.75" customHeight="1" x14ac:dyDescent="0.25"/>
  </sheetData>
  <sortState xmlns:xlrd2="http://schemas.microsoft.com/office/spreadsheetml/2017/richdata2" ref="A3:J52">
    <sortCondition descending="1" ref="D3:D52"/>
    <sortCondition descending="1" ref="F3:F52"/>
    <sortCondition descending="1" ref="H3:H52"/>
  </sortState>
  <mergeCells count="8">
    <mergeCell ref="B1:C1"/>
    <mergeCell ref="D1:E1"/>
    <mergeCell ref="F1:G1"/>
    <mergeCell ref="H1:I1"/>
    <mergeCell ref="D56:E56"/>
    <mergeCell ref="D57:E57"/>
    <mergeCell ref="F57:G57"/>
    <mergeCell ref="F56:G5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FDA20-FC54-4058-B014-12E5C2D42618}">
  <dimension ref="A1:H27"/>
  <sheetViews>
    <sheetView workbookViewId="0">
      <selection activeCell="N18" sqref="N18"/>
    </sheetView>
  </sheetViews>
  <sheetFormatPr defaultRowHeight="15" x14ac:dyDescent="0.25"/>
  <cols>
    <col min="1" max="1" width="3.7109375" customWidth="1"/>
    <col min="2" max="2" width="30" customWidth="1"/>
    <col min="3" max="3" width="30.5703125" customWidth="1"/>
    <col min="4" max="4" width="14.42578125" customWidth="1"/>
    <col min="5" max="5" width="12.42578125" customWidth="1"/>
    <col min="6" max="6" width="15.140625" bestFit="1" customWidth="1"/>
    <col min="7" max="7" width="15.28515625" customWidth="1"/>
    <col min="8" max="8" width="13.28515625" customWidth="1"/>
  </cols>
  <sheetData>
    <row r="1" spans="1:8" ht="26.25" customHeight="1" x14ac:dyDescent="0.25">
      <c r="A1" s="132"/>
      <c r="B1" s="75" t="s">
        <v>146</v>
      </c>
      <c r="C1" s="83"/>
      <c r="D1" s="153" t="s">
        <v>37</v>
      </c>
      <c r="E1" s="154"/>
      <c r="F1" s="153" t="s">
        <v>38</v>
      </c>
      <c r="G1" s="155"/>
    </row>
    <row r="2" spans="1:8" x14ac:dyDescent="0.25">
      <c r="A2" s="130"/>
      <c r="B2" s="77"/>
      <c r="C2" s="77"/>
      <c r="D2" s="5" t="s">
        <v>5</v>
      </c>
      <c r="E2" s="5" t="s">
        <v>4</v>
      </c>
      <c r="F2" s="5" t="s">
        <v>5</v>
      </c>
      <c r="G2" s="5" t="s">
        <v>4</v>
      </c>
    </row>
    <row r="3" spans="1:8" x14ac:dyDescent="0.25">
      <c r="A3" s="78">
        <v>1</v>
      </c>
      <c r="B3" s="8" t="s">
        <v>375</v>
      </c>
      <c r="C3" s="8" t="s">
        <v>376</v>
      </c>
      <c r="D3" s="19">
        <v>524254.11</v>
      </c>
      <c r="E3" s="19">
        <v>74919</v>
      </c>
      <c r="F3" s="19"/>
      <c r="G3" s="19"/>
      <c r="H3" s="104" t="s">
        <v>412</v>
      </c>
    </row>
    <row r="4" spans="1:8" x14ac:dyDescent="0.25">
      <c r="A4" s="78">
        <v>2</v>
      </c>
      <c r="B4" s="8" t="s">
        <v>377</v>
      </c>
      <c r="C4" s="8" t="s">
        <v>378</v>
      </c>
      <c r="D4" s="10">
        <v>414625.81</v>
      </c>
      <c r="E4" s="10">
        <v>61490</v>
      </c>
      <c r="F4" s="43"/>
      <c r="G4" s="69"/>
      <c r="H4" s="104" t="s">
        <v>244</v>
      </c>
    </row>
    <row r="5" spans="1:8" x14ac:dyDescent="0.25">
      <c r="A5" s="78">
        <v>3</v>
      </c>
      <c r="B5" s="103" t="s">
        <v>379</v>
      </c>
      <c r="C5" s="103" t="s">
        <v>380</v>
      </c>
      <c r="D5" s="43">
        <v>257178.2</v>
      </c>
      <c r="E5" s="43">
        <v>51141</v>
      </c>
      <c r="F5" s="43"/>
      <c r="G5" s="69"/>
      <c r="H5" s="104" t="s">
        <v>253</v>
      </c>
    </row>
    <row r="6" spans="1:8" ht="25.5" x14ac:dyDescent="0.25">
      <c r="A6" s="78">
        <v>4</v>
      </c>
      <c r="B6" s="8" t="s">
        <v>381</v>
      </c>
      <c r="C6" s="8" t="s">
        <v>382</v>
      </c>
      <c r="D6" s="43">
        <v>240820.08</v>
      </c>
      <c r="E6" s="43">
        <v>49145</v>
      </c>
      <c r="F6" s="9"/>
      <c r="G6" s="9"/>
      <c r="H6" s="106" t="s">
        <v>284</v>
      </c>
    </row>
    <row r="7" spans="1:8" x14ac:dyDescent="0.25">
      <c r="A7" s="78">
        <v>5</v>
      </c>
      <c r="B7" s="8" t="s">
        <v>383</v>
      </c>
      <c r="C7" s="8" t="s">
        <v>384</v>
      </c>
      <c r="D7" s="43">
        <v>216992.94</v>
      </c>
      <c r="E7" s="43">
        <v>34411</v>
      </c>
      <c r="F7" s="9"/>
      <c r="G7" s="9"/>
      <c r="H7" s="106" t="s">
        <v>371</v>
      </c>
    </row>
    <row r="8" spans="1:8" x14ac:dyDescent="0.25">
      <c r="A8" s="78">
        <v>6</v>
      </c>
      <c r="B8" s="8" t="s">
        <v>385</v>
      </c>
      <c r="C8" s="8" t="s">
        <v>386</v>
      </c>
      <c r="D8" s="43">
        <v>119664.86</v>
      </c>
      <c r="E8" s="43">
        <v>25432</v>
      </c>
      <c r="F8" s="9"/>
      <c r="G8" s="9"/>
      <c r="H8" s="106" t="s">
        <v>413</v>
      </c>
    </row>
    <row r="9" spans="1:8" x14ac:dyDescent="0.25">
      <c r="A9" s="78">
        <v>7</v>
      </c>
      <c r="B9" s="8" t="s">
        <v>387</v>
      </c>
      <c r="C9" s="8" t="s">
        <v>388</v>
      </c>
      <c r="D9" s="43">
        <v>83153.58</v>
      </c>
      <c r="E9" s="43">
        <v>18544</v>
      </c>
      <c r="F9" s="9"/>
      <c r="G9" s="9"/>
      <c r="H9" s="106" t="s">
        <v>259</v>
      </c>
    </row>
    <row r="10" spans="1:8" x14ac:dyDescent="0.25">
      <c r="A10" s="78">
        <v>8</v>
      </c>
      <c r="B10" s="8" t="s">
        <v>389</v>
      </c>
      <c r="C10" s="8" t="s">
        <v>390</v>
      </c>
      <c r="D10" s="43">
        <v>55795.43</v>
      </c>
      <c r="E10" s="43">
        <v>8723</v>
      </c>
      <c r="F10" s="9"/>
      <c r="G10" s="9"/>
      <c r="H10" s="106" t="s">
        <v>334</v>
      </c>
    </row>
    <row r="11" spans="1:8" x14ac:dyDescent="0.25">
      <c r="A11" s="78">
        <v>9</v>
      </c>
      <c r="B11" s="8" t="s">
        <v>391</v>
      </c>
      <c r="C11" s="8" t="s">
        <v>392</v>
      </c>
      <c r="D11" s="43">
        <v>49587.299999999996</v>
      </c>
      <c r="E11" s="43">
        <v>10927</v>
      </c>
      <c r="F11" s="9"/>
      <c r="G11" s="9"/>
      <c r="H11" s="106" t="s">
        <v>414</v>
      </c>
    </row>
    <row r="12" spans="1:8" x14ac:dyDescent="0.25">
      <c r="A12" s="78">
        <v>10</v>
      </c>
      <c r="B12" s="8" t="s">
        <v>393</v>
      </c>
      <c r="C12" s="8" t="s">
        <v>394</v>
      </c>
      <c r="D12" s="43">
        <v>31104.83</v>
      </c>
      <c r="E12" s="43">
        <v>5159</v>
      </c>
      <c r="F12" s="9"/>
      <c r="G12" s="9"/>
      <c r="H12" s="106" t="s">
        <v>370</v>
      </c>
    </row>
    <row r="13" spans="1:8" x14ac:dyDescent="0.25">
      <c r="A13" s="78">
        <v>11</v>
      </c>
      <c r="B13" s="8" t="s">
        <v>395</v>
      </c>
      <c r="C13" s="8" t="s">
        <v>396</v>
      </c>
      <c r="D13" s="43">
        <v>29701.11</v>
      </c>
      <c r="E13" s="43">
        <v>4903</v>
      </c>
      <c r="F13" s="9"/>
      <c r="G13" s="9"/>
      <c r="H13" s="106" t="s">
        <v>414</v>
      </c>
    </row>
    <row r="14" spans="1:8" x14ac:dyDescent="0.25">
      <c r="A14" s="78">
        <v>12</v>
      </c>
      <c r="B14" s="8" t="s">
        <v>397</v>
      </c>
      <c r="C14" s="8" t="s">
        <v>398</v>
      </c>
      <c r="D14" s="43">
        <v>17601.46</v>
      </c>
      <c r="E14" s="43">
        <v>3129</v>
      </c>
      <c r="F14" s="9"/>
      <c r="G14" s="9"/>
      <c r="H14" s="106" t="s">
        <v>251</v>
      </c>
    </row>
    <row r="15" spans="1:8" x14ac:dyDescent="0.25">
      <c r="A15" s="78">
        <v>13</v>
      </c>
      <c r="B15" s="8" t="s">
        <v>399</v>
      </c>
      <c r="C15" s="8" t="s">
        <v>400</v>
      </c>
      <c r="D15" s="43">
        <v>9901.9</v>
      </c>
      <c r="E15" s="43">
        <v>1759</v>
      </c>
      <c r="F15" s="9"/>
      <c r="G15" s="9"/>
      <c r="H15" s="106" t="s">
        <v>288</v>
      </c>
    </row>
    <row r="16" spans="1:8" x14ac:dyDescent="0.25">
      <c r="A16" s="78">
        <v>14</v>
      </c>
      <c r="B16" s="103" t="s">
        <v>401</v>
      </c>
      <c r="C16" s="103" t="s">
        <v>402</v>
      </c>
      <c r="D16" s="43">
        <v>6161.68</v>
      </c>
      <c r="E16" s="43">
        <v>978</v>
      </c>
      <c r="F16" s="9"/>
      <c r="G16" s="9"/>
      <c r="H16" s="104" t="s">
        <v>287</v>
      </c>
    </row>
    <row r="17" spans="1:8" x14ac:dyDescent="0.25">
      <c r="A17" s="78">
        <v>15</v>
      </c>
      <c r="B17" s="8" t="s">
        <v>147</v>
      </c>
      <c r="C17" s="8" t="s">
        <v>148</v>
      </c>
      <c r="D17" s="43">
        <v>90</v>
      </c>
      <c r="E17" s="43">
        <v>36</v>
      </c>
      <c r="F17" s="9"/>
      <c r="G17" s="9"/>
      <c r="H17" s="104" t="s">
        <v>128</v>
      </c>
    </row>
    <row r="18" spans="1:8" x14ac:dyDescent="0.25">
      <c r="A18" s="78">
        <v>16</v>
      </c>
      <c r="B18" s="13" t="s">
        <v>403</v>
      </c>
      <c r="C18" s="13" t="s">
        <v>404</v>
      </c>
      <c r="D18" s="43"/>
      <c r="E18" s="43"/>
      <c r="F18" s="9">
        <v>173075.68000000002</v>
      </c>
      <c r="G18" s="9">
        <v>37301</v>
      </c>
      <c r="H18" s="104" t="s">
        <v>289</v>
      </c>
    </row>
    <row r="19" spans="1:8" x14ac:dyDescent="0.25">
      <c r="A19" s="78">
        <v>17</v>
      </c>
      <c r="B19" s="13" t="s">
        <v>405</v>
      </c>
      <c r="C19" s="13" t="s">
        <v>406</v>
      </c>
      <c r="D19" s="43"/>
      <c r="E19" s="43"/>
      <c r="F19" s="9">
        <v>107969.61</v>
      </c>
      <c r="G19" s="9">
        <v>17269</v>
      </c>
      <c r="H19" s="104" t="s">
        <v>252</v>
      </c>
    </row>
    <row r="20" spans="1:8" ht="25.5" x14ac:dyDescent="0.25">
      <c r="A20" s="78">
        <v>18</v>
      </c>
      <c r="B20" s="13" t="s">
        <v>407</v>
      </c>
      <c r="C20" s="13" t="s">
        <v>408</v>
      </c>
      <c r="D20" s="43"/>
      <c r="E20" s="43"/>
      <c r="F20" s="9">
        <v>5482.47</v>
      </c>
      <c r="G20" s="9">
        <v>913</v>
      </c>
      <c r="H20" s="104" t="s">
        <v>370</v>
      </c>
    </row>
    <row r="21" spans="1:8" x14ac:dyDescent="0.25">
      <c r="A21" s="78">
        <v>19</v>
      </c>
      <c r="B21" s="13" t="s">
        <v>149</v>
      </c>
      <c r="C21" s="13" t="s">
        <v>150</v>
      </c>
      <c r="D21" s="43"/>
      <c r="E21" s="43"/>
      <c r="F21" s="19">
        <v>758.5</v>
      </c>
      <c r="G21" s="19">
        <v>365</v>
      </c>
      <c r="H21" s="104">
        <v>44008</v>
      </c>
    </row>
    <row r="22" spans="1:8" x14ac:dyDescent="0.25">
      <c r="A22" s="78">
        <v>20</v>
      </c>
      <c r="B22" s="8" t="s">
        <v>409</v>
      </c>
      <c r="C22" s="8" t="s">
        <v>410</v>
      </c>
      <c r="D22" s="43"/>
      <c r="E22" s="43"/>
      <c r="F22" s="9">
        <v>600</v>
      </c>
      <c r="G22" s="9">
        <v>120</v>
      </c>
      <c r="H22" s="104" t="s">
        <v>411</v>
      </c>
    </row>
    <row r="23" spans="1:8" x14ac:dyDescent="0.25">
      <c r="D23" s="20">
        <f>SUM(D3:D22)</f>
        <v>2056633.29</v>
      </c>
      <c r="E23" s="20">
        <f>SUM(E3:E22)</f>
        <v>350696</v>
      </c>
      <c r="F23" s="20">
        <f>SUM(F3:F22)</f>
        <v>287886.26</v>
      </c>
      <c r="G23" s="20">
        <f>SUM(G3:G22)</f>
        <v>55968</v>
      </c>
    </row>
    <row r="26" spans="1:8" x14ac:dyDescent="0.25">
      <c r="B26" s="6"/>
      <c r="C26" s="6"/>
      <c r="D26" s="149" t="s">
        <v>6</v>
      </c>
      <c r="E26" s="150"/>
      <c r="F26" s="149" t="s">
        <v>33</v>
      </c>
      <c r="G26" s="150"/>
    </row>
    <row r="27" spans="1:8" x14ac:dyDescent="0.25">
      <c r="B27" s="21" t="s">
        <v>7</v>
      </c>
      <c r="C27" s="21"/>
      <c r="D27" s="147">
        <f>D23+F23</f>
        <v>2344519.5499999998</v>
      </c>
      <c r="E27" s="148"/>
      <c r="F27" s="147">
        <f>E23+G23</f>
        <v>406664</v>
      </c>
      <c r="G27" s="148"/>
    </row>
  </sheetData>
  <mergeCells count="6">
    <mergeCell ref="D1:E1"/>
    <mergeCell ref="F1:G1"/>
    <mergeCell ref="D26:E26"/>
    <mergeCell ref="F26:G26"/>
    <mergeCell ref="D27:E27"/>
    <mergeCell ref="F27:G2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8"/>
  <sheetViews>
    <sheetView workbookViewId="0">
      <selection activeCell="K12" sqref="K12"/>
    </sheetView>
  </sheetViews>
  <sheetFormatPr defaultRowHeight="15" x14ac:dyDescent="0.25"/>
  <cols>
    <col min="1" max="1" width="3.7109375" customWidth="1"/>
    <col min="2" max="2" width="30" customWidth="1"/>
    <col min="3" max="3" width="30.5703125" customWidth="1"/>
    <col min="4" max="4" width="14.5703125" customWidth="1"/>
    <col min="5" max="5" width="16.28515625" customWidth="1"/>
    <col min="6" max="6" width="14.42578125" customWidth="1"/>
    <col min="7" max="7" width="12.42578125" customWidth="1"/>
    <col min="8" max="8" width="15.140625" bestFit="1" customWidth="1"/>
    <col min="9" max="9" width="15.28515625" customWidth="1"/>
    <col min="10" max="10" width="13.28515625" customWidth="1"/>
  </cols>
  <sheetData>
    <row r="1" spans="1:10" ht="26.25" customHeight="1" x14ac:dyDescent="0.25">
      <c r="A1" s="74"/>
      <c r="B1" s="75" t="s">
        <v>34</v>
      </c>
      <c r="C1" s="83"/>
      <c r="D1" s="156" t="s">
        <v>1</v>
      </c>
      <c r="E1" s="156"/>
      <c r="F1" s="157" t="s">
        <v>35</v>
      </c>
      <c r="G1" s="158"/>
      <c r="H1" s="153" t="s">
        <v>36</v>
      </c>
      <c r="I1" s="155"/>
    </row>
    <row r="2" spans="1:10" x14ac:dyDescent="0.25">
      <c r="A2" s="130"/>
      <c r="B2" s="77"/>
      <c r="C2" s="77"/>
      <c r="D2" s="5" t="s">
        <v>5</v>
      </c>
      <c r="E2" s="5" t="s">
        <v>4</v>
      </c>
      <c r="F2" s="5" t="s">
        <v>5</v>
      </c>
      <c r="G2" s="5" t="s">
        <v>4</v>
      </c>
      <c r="H2" s="5" t="s">
        <v>5</v>
      </c>
      <c r="I2" s="5" t="s">
        <v>4</v>
      </c>
    </row>
    <row r="3" spans="1:10" x14ac:dyDescent="0.25">
      <c r="A3" s="78">
        <v>1</v>
      </c>
      <c r="B3" s="8" t="s">
        <v>543</v>
      </c>
      <c r="C3" s="8" t="s">
        <v>543</v>
      </c>
      <c r="D3" s="81">
        <v>37457.949999999997</v>
      </c>
      <c r="E3" s="81">
        <v>5995</v>
      </c>
      <c r="F3" s="19"/>
      <c r="G3" s="19"/>
      <c r="H3" s="19"/>
      <c r="I3" s="19"/>
      <c r="J3" s="104" t="s">
        <v>334</v>
      </c>
    </row>
    <row r="4" spans="1:10" ht="25.5" x14ac:dyDescent="0.25">
      <c r="A4" s="78">
        <v>2</v>
      </c>
      <c r="B4" s="8" t="s">
        <v>544</v>
      </c>
      <c r="C4" s="8" t="s">
        <v>545</v>
      </c>
      <c r="D4" s="81">
        <v>16925.989999999998</v>
      </c>
      <c r="E4" s="81">
        <v>3891</v>
      </c>
      <c r="F4" s="10"/>
      <c r="G4" s="10"/>
      <c r="H4" s="43"/>
      <c r="I4" s="69"/>
      <c r="J4" s="104" t="s">
        <v>368</v>
      </c>
    </row>
    <row r="5" spans="1:10" x14ac:dyDescent="0.25">
      <c r="A5" s="78">
        <v>3</v>
      </c>
      <c r="B5" s="8" t="s">
        <v>546</v>
      </c>
      <c r="C5" s="8" t="s">
        <v>547</v>
      </c>
      <c r="D5" s="96">
        <v>15084.599999999999</v>
      </c>
      <c r="E5" s="96">
        <v>2417</v>
      </c>
      <c r="F5" s="43"/>
      <c r="G5" s="43"/>
      <c r="H5" s="9"/>
      <c r="I5" s="9"/>
      <c r="J5" s="106" t="s">
        <v>287</v>
      </c>
    </row>
    <row r="6" spans="1:10" x14ac:dyDescent="0.25">
      <c r="A6" s="78">
        <v>4</v>
      </c>
      <c r="B6" s="8" t="s">
        <v>548</v>
      </c>
      <c r="C6" s="8" t="s">
        <v>549</v>
      </c>
      <c r="D6" s="96">
        <v>11018.2</v>
      </c>
      <c r="E6" s="96">
        <v>1715</v>
      </c>
      <c r="F6" s="43"/>
      <c r="G6" s="43"/>
      <c r="H6" s="9"/>
      <c r="I6" s="9"/>
      <c r="J6" s="104" t="s">
        <v>246</v>
      </c>
    </row>
    <row r="7" spans="1:10" x14ac:dyDescent="0.25">
      <c r="A7" s="78">
        <v>5</v>
      </c>
      <c r="B7" s="13" t="s">
        <v>550</v>
      </c>
      <c r="C7" s="13" t="s">
        <v>551</v>
      </c>
      <c r="D7" s="96">
        <v>9005.09</v>
      </c>
      <c r="E7" s="96">
        <v>1733</v>
      </c>
      <c r="F7" s="43"/>
      <c r="G7" s="43"/>
      <c r="H7" s="19"/>
      <c r="I7" s="19"/>
      <c r="J7" s="104" t="s">
        <v>251</v>
      </c>
    </row>
    <row r="8" spans="1:10" x14ac:dyDescent="0.25">
      <c r="A8" s="78">
        <v>6</v>
      </c>
      <c r="B8" s="8" t="s">
        <v>552</v>
      </c>
      <c r="C8" s="8" t="s">
        <v>552</v>
      </c>
      <c r="D8" s="96">
        <v>3377.71</v>
      </c>
      <c r="E8" s="96">
        <v>595</v>
      </c>
      <c r="F8" s="43"/>
      <c r="G8" s="43"/>
      <c r="H8" s="9"/>
      <c r="I8" s="9"/>
      <c r="J8" s="104" t="s">
        <v>246</v>
      </c>
    </row>
    <row r="9" spans="1:10" x14ac:dyDescent="0.25">
      <c r="A9" s="78">
        <v>7</v>
      </c>
      <c r="B9" s="8" t="s">
        <v>553</v>
      </c>
      <c r="C9" s="8" t="s">
        <v>554</v>
      </c>
      <c r="D9" s="96">
        <v>3111.1200000000003</v>
      </c>
      <c r="E9" s="96">
        <v>557</v>
      </c>
      <c r="F9" s="43"/>
      <c r="G9" s="43"/>
      <c r="H9" s="9"/>
      <c r="I9" s="9"/>
      <c r="J9" s="104" t="s">
        <v>334</v>
      </c>
    </row>
    <row r="10" spans="1:10" x14ac:dyDescent="0.25">
      <c r="A10" s="78">
        <v>8</v>
      </c>
      <c r="B10" s="8" t="s">
        <v>555</v>
      </c>
      <c r="C10" s="8" t="s">
        <v>556</v>
      </c>
      <c r="D10" s="96">
        <v>2899</v>
      </c>
      <c r="E10" s="96">
        <v>496</v>
      </c>
      <c r="F10" s="43"/>
      <c r="G10" s="43"/>
      <c r="H10" s="9"/>
      <c r="I10" s="9"/>
      <c r="J10" s="104" t="s">
        <v>414</v>
      </c>
    </row>
    <row r="11" spans="1:10" x14ac:dyDescent="0.25">
      <c r="A11" s="78">
        <v>9</v>
      </c>
      <c r="B11" s="8" t="s">
        <v>557</v>
      </c>
      <c r="C11" s="8" t="s">
        <v>558</v>
      </c>
      <c r="D11" s="96">
        <v>2773.2</v>
      </c>
      <c r="E11" s="96">
        <v>484</v>
      </c>
      <c r="F11" s="43"/>
      <c r="G11" s="43"/>
      <c r="H11" s="9"/>
      <c r="I11" s="9"/>
      <c r="J11" s="104" t="s">
        <v>258</v>
      </c>
    </row>
    <row r="12" spans="1:10" x14ac:dyDescent="0.25">
      <c r="A12" s="78">
        <v>10</v>
      </c>
      <c r="B12" s="8" t="s">
        <v>559</v>
      </c>
      <c r="C12" s="8" t="s">
        <v>560</v>
      </c>
      <c r="D12" s="96">
        <v>1936.98</v>
      </c>
      <c r="E12" s="96">
        <v>329</v>
      </c>
      <c r="F12" s="43"/>
      <c r="G12" s="43"/>
      <c r="H12" s="9"/>
      <c r="I12" s="9"/>
      <c r="J12" s="104" t="s">
        <v>249</v>
      </c>
    </row>
    <row r="13" spans="1:10" x14ac:dyDescent="0.25">
      <c r="A13" s="78">
        <v>11</v>
      </c>
      <c r="B13" s="8" t="s">
        <v>184</v>
      </c>
      <c r="C13" s="8" t="s">
        <v>185</v>
      </c>
      <c r="D13" s="96">
        <v>691</v>
      </c>
      <c r="E13" s="96">
        <v>113</v>
      </c>
      <c r="F13" s="43"/>
      <c r="G13" s="43"/>
      <c r="H13" s="9"/>
      <c r="I13" s="9"/>
      <c r="J13" s="104" t="s">
        <v>135</v>
      </c>
    </row>
    <row r="14" spans="1:10" ht="25.5" x14ac:dyDescent="0.25">
      <c r="A14" s="78">
        <v>12</v>
      </c>
      <c r="B14" s="8" t="s">
        <v>561</v>
      </c>
      <c r="C14" s="8" t="s">
        <v>562</v>
      </c>
      <c r="D14" s="96">
        <v>242</v>
      </c>
      <c r="E14" s="96">
        <v>49</v>
      </c>
      <c r="F14" s="43"/>
      <c r="G14" s="43"/>
      <c r="H14" s="9"/>
      <c r="I14" s="9"/>
      <c r="J14" s="104" t="s">
        <v>608</v>
      </c>
    </row>
    <row r="15" spans="1:10" x14ac:dyDescent="0.25">
      <c r="A15" s="78">
        <v>13</v>
      </c>
      <c r="B15" s="8" t="s">
        <v>563</v>
      </c>
      <c r="C15" s="8" t="s">
        <v>564</v>
      </c>
      <c r="D15" s="96">
        <v>121</v>
      </c>
      <c r="E15" s="96">
        <v>25</v>
      </c>
      <c r="F15" s="43"/>
      <c r="G15" s="43"/>
      <c r="H15" s="9"/>
      <c r="I15" s="9"/>
      <c r="J15" s="104">
        <v>43420</v>
      </c>
    </row>
    <row r="16" spans="1:10" x14ac:dyDescent="0.25">
      <c r="A16" s="78">
        <v>14</v>
      </c>
      <c r="B16" s="8" t="s">
        <v>186</v>
      </c>
      <c r="C16" s="8" t="s">
        <v>187</v>
      </c>
      <c r="D16" s="96">
        <v>1510</v>
      </c>
      <c r="E16" s="96">
        <v>342</v>
      </c>
      <c r="F16" s="43"/>
      <c r="G16" s="43"/>
      <c r="H16" s="9"/>
      <c r="I16" s="9"/>
      <c r="J16" s="104" t="s">
        <v>132</v>
      </c>
    </row>
    <row r="17" spans="1:10" x14ac:dyDescent="0.25">
      <c r="A17" s="78">
        <v>15</v>
      </c>
      <c r="B17" s="8" t="s">
        <v>565</v>
      </c>
      <c r="C17" s="8" t="s">
        <v>566</v>
      </c>
      <c r="D17" s="96">
        <v>463</v>
      </c>
      <c r="E17" s="96">
        <v>93</v>
      </c>
      <c r="F17" s="43"/>
      <c r="G17" s="43"/>
      <c r="H17" s="9"/>
      <c r="I17" s="9"/>
      <c r="J17" s="104">
        <v>43182</v>
      </c>
    </row>
    <row r="18" spans="1:10" x14ac:dyDescent="0.25">
      <c r="A18" s="78">
        <v>16</v>
      </c>
      <c r="B18" s="8" t="s">
        <v>186</v>
      </c>
      <c r="C18" s="8" t="s">
        <v>187</v>
      </c>
      <c r="D18" s="96">
        <v>100</v>
      </c>
      <c r="E18" s="96">
        <v>20</v>
      </c>
      <c r="F18" s="43"/>
      <c r="G18" s="43"/>
      <c r="H18" s="9"/>
      <c r="I18" s="9"/>
      <c r="J18" s="104" t="s">
        <v>132</v>
      </c>
    </row>
    <row r="19" spans="1:10" x14ac:dyDescent="0.25">
      <c r="A19" s="78">
        <v>17</v>
      </c>
      <c r="B19" s="8" t="s">
        <v>567</v>
      </c>
      <c r="C19" s="8" t="s">
        <v>568</v>
      </c>
      <c r="D19" s="96">
        <v>100</v>
      </c>
      <c r="E19" s="96">
        <v>20</v>
      </c>
      <c r="F19" s="43"/>
      <c r="G19" s="43"/>
      <c r="H19" s="9"/>
      <c r="I19" s="9"/>
      <c r="J19" s="104" t="s">
        <v>609</v>
      </c>
    </row>
    <row r="20" spans="1:10" x14ac:dyDescent="0.25">
      <c r="A20" s="78">
        <v>18</v>
      </c>
      <c r="B20" s="8" t="s">
        <v>569</v>
      </c>
      <c r="C20" s="8" t="s">
        <v>570</v>
      </c>
      <c r="D20" s="96"/>
      <c r="E20" s="96"/>
      <c r="F20" s="43">
        <v>229363.01</v>
      </c>
      <c r="G20" s="43">
        <v>49445</v>
      </c>
      <c r="H20" s="9"/>
      <c r="I20" s="9"/>
      <c r="J20" s="104" t="s">
        <v>370</v>
      </c>
    </row>
    <row r="21" spans="1:10" x14ac:dyDescent="0.25">
      <c r="A21" s="78">
        <v>19</v>
      </c>
      <c r="B21" s="8" t="s">
        <v>571</v>
      </c>
      <c r="C21" s="8" t="s">
        <v>572</v>
      </c>
      <c r="D21" s="96"/>
      <c r="E21" s="96"/>
      <c r="F21" s="43">
        <v>170537.72</v>
      </c>
      <c r="G21" s="43">
        <v>24530</v>
      </c>
      <c r="H21" s="9"/>
      <c r="I21" s="9"/>
      <c r="J21" s="104" t="s">
        <v>245</v>
      </c>
    </row>
    <row r="22" spans="1:10" x14ac:dyDescent="0.25">
      <c r="A22" s="78">
        <v>20</v>
      </c>
      <c r="B22" s="8" t="s">
        <v>573</v>
      </c>
      <c r="C22" s="8" t="s">
        <v>574</v>
      </c>
      <c r="D22" s="81"/>
      <c r="E22" s="81"/>
      <c r="F22" s="43">
        <v>159751.64000000001</v>
      </c>
      <c r="G22" s="43">
        <v>31903</v>
      </c>
      <c r="H22" s="9"/>
      <c r="I22" s="9"/>
      <c r="J22" s="105" t="s">
        <v>412</v>
      </c>
    </row>
    <row r="23" spans="1:10" x14ac:dyDescent="0.25">
      <c r="A23" s="78">
        <v>21</v>
      </c>
      <c r="B23" s="8" t="s">
        <v>575</v>
      </c>
      <c r="C23" s="8" t="s">
        <v>576</v>
      </c>
      <c r="D23" s="96"/>
      <c r="E23" s="96"/>
      <c r="F23" s="43">
        <v>158217.67000000001</v>
      </c>
      <c r="G23" s="43">
        <v>25656</v>
      </c>
      <c r="H23" s="9"/>
      <c r="I23" s="9"/>
      <c r="J23" s="107" t="s">
        <v>308</v>
      </c>
    </row>
    <row r="24" spans="1:10" x14ac:dyDescent="0.25">
      <c r="A24" s="78">
        <v>22</v>
      </c>
      <c r="B24" s="8" t="s">
        <v>577</v>
      </c>
      <c r="C24" s="8" t="s">
        <v>578</v>
      </c>
      <c r="D24" s="96"/>
      <c r="E24" s="96"/>
      <c r="F24" s="43">
        <v>97754.260000000009</v>
      </c>
      <c r="G24" s="43">
        <v>20380</v>
      </c>
      <c r="H24" s="9"/>
      <c r="I24" s="9"/>
      <c r="J24" s="105" t="s">
        <v>369</v>
      </c>
    </row>
    <row r="25" spans="1:10" x14ac:dyDescent="0.25">
      <c r="A25" s="78">
        <v>23</v>
      </c>
      <c r="B25" s="8" t="s">
        <v>579</v>
      </c>
      <c r="C25" s="8" t="s">
        <v>580</v>
      </c>
      <c r="D25" s="96"/>
      <c r="E25" s="96"/>
      <c r="F25" s="43">
        <v>88992.05</v>
      </c>
      <c r="G25" s="43">
        <v>13940</v>
      </c>
      <c r="H25" s="9"/>
      <c r="I25" s="9"/>
      <c r="J25" s="105" t="s">
        <v>254</v>
      </c>
    </row>
    <row r="26" spans="1:10" ht="25.5" x14ac:dyDescent="0.25">
      <c r="A26" s="78">
        <v>24</v>
      </c>
      <c r="B26" s="8" t="s">
        <v>581</v>
      </c>
      <c r="C26" s="8" t="s">
        <v>582</v>
      </c>
      <c r="D26" s="96"/>
      <c r="E26" s="96"/>
      <c r="F26" s="43">
        <v>86669.78</v>
      </c>
      <c r="G26" s="43">
        <v>13578</v>
      </c>
      <c r="H26" s="9"/>
      <c r="I26" s="9"/>
      <c r="J26" s="105" t="s">
        <v>249</v>
      </c>
    </row>
    <row r="27" spans="1:10" x14ac:dyDescent="0.25">
      <c r="A27" s="78">
        <v>25</v>
      </c>
      <c r="B27" s="8" t="s">
        <v>583</v>
      </c>
      <c r="C27" s="8" t="s">
        <v>584</v>
      </c>
      <c r="D27" s="96"/>
      <c r="E27" s="96"/>
      <c r="F27" s="43">
        <v>55114</v>
      </c>
      <c r="G27" s="43">
        <v>11921</v>
      </c>
      <c r="H27" s="9"/>
      <c r="I27" s="9"/>
      <c r="J27" s="104" t="s">
        <v>250</v>
      </c>
    </row>
    <row r="28" spans="1:10" x14ac:dyDescent="0.25">
      <c r="A28" s="78">
        <v>26</v>
      </c>
      <c r="B28" s="8" t="s">
        <v>585</v>
      </c>
      <c r="C28" s="8" t="s">
        <v>586</v>
      </c>
      <c r="D28" s="96"/>
      <c r="E28" s="96"/>
      <c r="F28" s="43">
        <v>45878.69</v>
      </c>
      <c r="G28" s="43">
        <v>9570</v>
      </c>
      <c r="H28" s="19"/>
      <c r="I28" s="19"/>
      <c r="J28" s="105" t="s">
        <v>288</v>
      </c>
    </row>
    <row r="29" spans="1:10" x14ac:dyDescent="0.25">
      <c r="A29" s="78">
        <v>27</v>
      </c>
      <c r="B29" s="8" t="s">
        <v>587</v>
      </c>
      <c r="C29" s="8" t="s">
        <v>588</v>
      </c>
      <c r="D29" s="96"/>
      <c r="E29" s="96"/>
      <c r="F29" s="43">
        <v>44786.66</v>
      </c>
      <c r="G29" s="43">
        <v>8057</v>
      </c>
      <c r="H29" s="19"/>
      <c r="I29" s="19"/>
      <c r="J29" s="105" t="s">
        <v>542</v>
      </c>
    </row>
    <row r="30" spans="1:10" ht="38.25" x14ac:dyDescent="0.25">
      <c r="A30" s="78">
        <v>28</v>
      </c>
      <c r="B30" s="8" t="s">
        <v>589</v>
      </c>
      <c r="C30" s="8" t="s">
        <v>590</v>
      </c>
      <c r="D30" s="96"/>
      <c r="E30" s="96"/>
      <c r="F30" s="43">
        <v>43929.98</v>
      </c>
      <c r="G30" s="43">
        <v>7358</v>
      </c>
      <c r="H30" s="19"/>
      <c r="I30" s="19"/>
      <c r="J30" s="105" t="s">
        <v>368</v>
      </c>
    </row>
    <row r="31" spans="1:10" x14ac:dyDescent="0.25">
      <c r="A31" s="78">
        <v>29</v>
      </c>
      <c r="B31" s="8" t="s">
        <v>591</v>
      </c>
      <c r="C31" s="8" t="s">
        <v>592</v>
      </c>
      <c r="D31" s="96"/>
      <c r="E31" s="96"/>
      <c r="F31" s="43">
        <v>37723.03</v>
      </c>
      <c r="G31" s="43">
        <v>5931</v>
      </c>
      <c r="H31" s="19"/>
      <c r="I31" s="19"/>
      <c r="J31" s="105" t="s">
        <v>369</v>
      </c>
    </row>
    <row r="32" spans="1:10" x14ac:dyDescent="0.25">
      <c r="A32" s="78">
        <v>30</v>
      </c>
      <c r="B32" s="8" t="s">
        <v>593</v>
      </c>
      <c r="C32" s="8" t="s">
        <v>594</v>
      </c>
      <c r="D32" s="96"/>
      <c r="E32" s="96"/>
      <c r="F32" s="43">
        <v>30364.85</v>
      </c>
      <c r="G32" s="43">
        <v>4888</v>
      </c>
      <c r="H32" s="19"/>
      <c r="I32" s="19"/>
      <c r="J32" s="105" t="s">
        <v>306</v>
      </c>
    </row>
    <row r="33" spans="1:10" x14ac:dyDescent="0.25">
      <c r="A33" s="78">
        <v>31</v>
      </c>
      <c r="B33" s="8" t="s">
        <v>595</v>
      </c>
      <c r="C33" s="8" t="s">
        <v>596</v>
      </c>
      <c r="D33" s="96"/>
      <c r="E33" s="96"/>
      <c r="F33" s="43">
        <v>25866.05</v>
      </c>
      <c r="G33" s="43">
        <v>4548</v>
      </c>
      <c r="H33" s="19"/>
      <c r="I33" s="19"/>
      <c r="J33" s="105" t="s">
        <v>252</v>
      </c>
    </row>
    <row r="34" spans="1:10" x14ac:dyDescent="0.25">
      <c r="A34" s="78">
        <v>32</v>
      </c>
      <c r="B34" s="8" t="s">
        <v>597</v>
      </c>
      <c r="C34" s="8" t="s">
        <v>598</v>
      </c>
      <c r="D34" s="96"/>
      <c r="E34" s="96"/>
      <c r="F34" s="43">
        <v>25268.2</v>
      </c>
      <c r="G34" s="43">
        <v>4214</v>
      </c>
      <c r="H34" s="19"/>
      <c r="I34" s="19"/>
      <c r="J34" s="105" t="s">
        <v>289</v>
      </c>
    </row>
    <row r="35" spans="1:10" x14ac:dyDescent="0.25">
      <c r="A35" s="78">
        <v>33</v>
      </c>
      <c r="B35" s="8" t="s">
        <v>599</v>
      </c>
      <c r="C35" s="8" t="s">
        <v>600</v>
      </c>
      <c r="D35" s="96"/>
      <c r="E35" s="96"/>
      <c r="F35" s="43">
        <v>7688.54</v>
      </c>
      <c r="G35" s="43">
        <v>1311</v>
      </c>
      <c r="H35" s="19"/>
      <c r="I35" s="19"/>
      <c r="J35" s="105" t="s">
        <v>418</v>
      </c>
    </row>
    <row r="36" spans="1:10" x14ac:dyDescent="0.25">
      <c r="A36" s="78">
        <v>34</v>
      </c>
      <c r="B36" s="8" t="s">
        <v>601</v>
      </c>
      <c r="C36" s="8" t="s">
        <v>602</v>
      </c>
      <c r="D36" s="96"/>
      <c r="E36" s="96"/>
      <c r="F36" s="43">
        <v>2670.63</v>
      </c>
      <c r="G36" s="43">
        <v>477</v>
      </c>
      <c r="H36" s="19"/>
      <c r="I36" s="19"/>
      <c r="J36" s="105" t="s">
        <v>335</v>
      </c>
    </row>
    <row r="37" spans="1:10" x14ac:dyDescent="0.25">
      <c r="A37" s="78">
        <v>35</v>
      </c>
      <c r="B37" s="8" t="s">
        <v>182</v>
      </c>
      <c r="C37" s="8" t="s">
        <v>183</v>
      </c>
      <c r="D37" s="96"/>
      <c r="E37" s="96"/>
      <c r="F37" s="43">
        <v>499.5</v>
      </c>
      <c r="G37" s="43">
        <v>264</v>
      </c>
      <c r="H37" s="19"/>
      <c r="I37" s="19"/>
      <c r="J37" s="105" t="s">
        <v>129</v>
      </c>
    </row>
    <row r="38" spans="1:10" x14ac:dyDescent="0.25">
      <c r="A38" s="78">
        <v>36</v>
      </c>
      <c r="B38" s="8" t="s">
        <v>78</v>
      </c>
      <c r="C38" s="8" t="s">
        <v>79</v>
      </c>
      <c r="D38" s="96"/>
      <c r="E38" s="96"/>
      <c r="F38" s="43">
        <v>248.5</v>
      </c>
      <c r="G38" s="43">
        <v>130</v>
      </c>
      <c r="H38" s="19"/>
      <c r="I38" s="19"/>
      <c r="J38" s="105" t="s">
        <v>80</v>
      </c>
    </row>
    <row r="39" spans="1:10" x14ac:dyDescent="0.25">
      <c r="A39" s="78">
        <v>37</v>
      </c>
      <c r="B39" s="8" t="s">
        <v>603</v>
      </c>
      <c r="C39" s="8" t="s">
        <v>604</v>
      </c>
      <c r="D39" s="96"/>
      <c r="E39" s="96"/>
      <c r="F39" s="43"/>
      <c r="G39" s="43"/>
      <c r="H39" s="19">
        <v>24183.65</v>
      </c>
      <c r="I39" s="19">
        <v>4280</v>
      </c>
      <c r="J39" s="105" t="s">
        <v>287</v>
      </c>
    </row>
    <row r="40" spans="1:10" x14ac:dyDescent="0.25">
      <c r="A40" s="78">
        <v>38</v>
      </c>
      <c r="B40" s="8" t="s">
        <v>605</v>
      </c>
      <c r="C40" s="8" t="s">
        <v>606</v>
      </c>
      <c r="D40" s="96"/>
      <c r="E40" s="96"/>
      <c r="F40" s="43"/>
      <c r="G40" s="43"/>
      <c r="H40" s="19">
        <v>1920</v>
      </c>
      <c r="I40" s="19">
        <v>316</v>
      </c>
      <c r="J40" s="105" t="s">
        <v>610</v>
      </c>
    </row>
    <row r="41" spans="1:10" x14ac:dyDescent="0.25">
      <c r="A41" s="78">
        <v>39</v>
      </c>
      <c r="B41" s="8" t="s">
        <v>180</v>
      </c>
      <c r="C41" s="8" t="s">
        <v>181</v>
      </c>
      <c r="D41" s="96"/>
      <c r="E41" s="96"/>
      <c r="F41" s="43"/>
      <c r="G41" s="43"/>
      <c r="H41" s="19">
        <v>636.1</v>
      </c>
      <c r="I41" s="19">
        <v>325</v>
      </c>
      <c r="J41" s="105" t="s">
        <v>121</v>
      </c>
    </row>
    <row r="42" spans="1:10" x14ac:dyDescent="0.25">
      <c r="A42" s="78">
        <v>40</v>
      </c>
      <c r="B42" s="8" t="s">
        <v>607</v>
      </c>
      <c r="C42" s="8" t="s">
        <v>63</v>
      </c>
      <c r="D42" s="96"/>
      <c r="E42" s="96"/>
      <c r="F42" s="43"/>
      <c r="G42" s="43"/>
      <c r="H42" s="19">
        <v>78</v>
      </c>
      <c r="I42" s="19">
        <v>13</v>
      </c>
      <c r="J42" s="105" t="s">
        <v>611</v>
      </c>
    </row>
    <row r="43" spans="1:10" x14ac:dyDescent="0.25">
      <c r="A43" s="78"/>
      <c r="B43" s="8"/>
      <c r="C43" s="8"/>
      <c r="D43" s="96"/>
      <c r="E43" s="96"/>
      <c r="F43" s="43"/>
      <c r="G43" s="43"/>
      <c r="H43" s="9"/>
      <c r="I43" s="9"/>
      <c r="J43" s="104"/>
    </row>
    <row r="44" spans="1:10" x14ac:dyDescent="0.25">
      <c r="D44" s="20">
        <f t="shared" ref="D44:I44" si="0">SUM(D3:D43)</f>
        <v>106816.83999999998</v>
      </c>
      <c r="E44" s="20">
        <f t="shared" si="0"/>
        <v>18874</v>
      </c>
      <c r="F44" s="20">
        <f t="shared" si="0"/>
        <v>1311324.76</v>
      </c>
      <c r="G44" s="20">
        <f t="shared" si="0"/>
        <v>238101</v>
      </c>
      <c r="H44" s="20">
        <f t="shared" si="0"/>
        <v>26817.75</v>
      </c>
      <c r="I44" s="20">
        <f t="shared" si="0"/>
        <v>4934</v>
      </c>
    </row>
    <row r="47" spans="1:10" x14ac:dyDescent="0.25">
      <c r="B47" s="6"/>
      <c r="C47" s="6"/>
      <c r="D47" s="145" t="s">
        <v>5</v>
      </c>
      <c r="E47" s="145"/>
      <c r="F47" s="149" t="s">
        <v>33</v>
      </c>
      <c r="G47" s="150"/>
    </row>
    <row r="48" spans="1:10" x14ac:dyDescent="0.25">
      <c r="B48" s="21" t="s">
        <v>7</v>
      </c>
      <c r="C48" s="21"/>
      <c r="D48" s="146">
        <f>D44+F44+H44</f>
        <v>1444959.35</v>
      </c>
      <c r="E48" s="145"/>
      <c r="F48" s="147">
        <f>E44+G44+I44</f>
        <v>261909</v>
      </c>
      <c r="G48" s="148"/>
    </row>
  </sheetData>
  <sortState xmlns:xlrd2="http://schemas.microsoft.com/office/spreadsheetml/2017/richdata2" ref="A3:J43">
    <sortCondition descending="1" ref="H3:H43"/>
    <sortCondition descending="1" ref="F3:F43"/>
    <sortCondition descending="1" ref="D3:D43"/>
  </sortState>
  <mergeCells count="7">
    <mergeCell ref="H1:I1"/>
    <mergeCell ref="D47:E47"/>
    <mergeCell ref="D48:E48"/>
    <mergeCell ref="F47:G47"/>
    <mergeCell ref="F48:G48"/>
    <mergeCell ref="D1:E1"/>
    <mergeCell ref="F1:G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1"/>
  <sheetViews>
    <sheetView workbookViewId="0">
      <selection activeCell="F3" sqref="F3:F20"/>
    </sheetView>
  </sheetViews>
  <sheetFormatPr defaultRowHeight="15" x14ac:dyDescent="0.25"/>
  <cols>
    <col min="1" max="1" width="3.7109375" customWidth="1"/>
    <col min="2" max="3" width="35" customWidth="1"/>
    <col min="4" max="4" width="14.5703125" customWidth="1"/>
    <col min="5" max="5" width="16.28515625" customWidth="1"/>
    <col min="6" max="6" width="13.28515625" customWidth="1"/>
  </cols>
  <sheetData>
    <row r="1" spans="1:6" x14ac:dyDescent="0.25">
      <c r="A1" s="127"/>
      <c r="B1" s="157" t="s">
        <v>39</v>
      </c>
      <c r="C1" s="159"/>
      <c r="D1" s="153" t="s">
        <v>1</v>
      </c>
      <c r="E1" s="155"/>
    </row>
    <row r="2" spans="1:6" x14ac:dyDescent="0.25">
      <c r="A2" s="2"/>
      <c r="B2" s="160"/>
      <c r="C2" s="161"/>
      <c r="D2" s="5" t="s">
        <v>5</v>
      </c>
      <c r="E2" s="5" t="s">
        <v>4</v>
      </c>
    </row>
    <row r="3" spans="1:6" x14ac:dyDescent="0.25">
      <c r="A3" s="78">
        <v>1</v>
      </c>
      <c r="B3" s="13" t="s">
        <v>465</v>
      </c>
      <c r="C3" s="13" t="s">
        <v>466</v>
      </c>
      <c r="D3" s="16">
        <v>89129</v>
      </c>
      <c r="E3" s="16">
        <v>14255</v>
      </c>
      <c r="F3" s="12" t="s">
        <v>258</v>
      </c>
    </row>
    <row r="4" spans="1:6" x14ac:dyDescent="0.25">
      <c r="A4" s="78">
        <v>2</v>
      </c>
      <c r="B4" s="8" t="s">
        <v>467</v>
      </c>
      <c r="C4" s="8" t="s">
        <v>468</v>
      </c>
      <c r="D4" s="16">
        <v>80544</v>
      </c>
      <c r="E4" s="16">
        <v>16508</v>
      </c>
      <c r="F4" s="12" t="s">
        <v>368</v>
      </c>
    </row>
    <row r="5" spans="1:6" x14ac:dyDescent="0.25">
      <c r="A5" s="78">
        <v>3</v>
      </c>
      <c r="B5" s="13" t="s">
        <v>469</v>
      </c>
      <c r="C5" s="13" t="s">
        <v>470</v>
      </c>
      <c r="D5" s="14">
        <v>52813</v>
      </c>
      <c r="E5" s="14">
        <v>8336</v>
      </c>
      <c r="F5" s="12" t="s">
        <v>248</v>
      </c>
    </row>
    <row r="6" spans="1:6" x14ac:dyDescent="0.25">
      <c r="A6" s="78">
        <v>4</v>
      </c>
      <c r="B6" s="13" t="s">
        <v>471</v>
      </c>
      <c r="C6" s="13" t="s">
        <v>472</v>
      </c>
      <c r="D6" s="14">
        <v>34096</v>
      </c>
      <c r="E6" s="14">
        <v>5755</v>
      </c>
      <c r="F6" s="12" t="s">
        <v>255</v>
      </c>
    </row>
    <row r="7" spans="1:6" x14ac:dyDescent="0.25">
      <c r="A7" s="78">
        <v>5</v>
      </c>
      <c r="B7" s="13" t="s">
        <v>473</v>
      </c>
      <c r="C7" s="13" t="s">
        <v>474</v>
      </c>
      <c r="D7" s="14">
        <v>18621</v>
      </c>
      <c r="E7" s="14">
        <v>2831</v>
      </c>
      <c r="F7" s="12" t="s">
        <v>418</v>
      </c>
    </row>
    <row r="8" spans="1:6" ht="25.5" x14ac:dyDescent="0.25">
      <c r="A8" s="78">
        <v>6</v>
      </c>
      <c r="B8" s="13" t="s">
        <v>475</v>
      </c>
      <c r="C8" s="13" t="s">
        <v>476</v>
      </c>
      <c r="D8" s="14">
        <v>14566</v>
      </c>
      <c r="E8" s="14">
        <v>2357</v>
      </c>
      <c r="F8" s="12" t="s">
        <v>250</v>
      </c>
    </row>
    <row r="9" spans="1:6" x14ac:dyDescent="0.25">
      <c r="A9" s="78">
        <v>7</v>
      </c>
      <c r="B9" s="13" t="s">
        <v>477</v>
      </c>
      <c r="C9" s="13" t="s">
        <v>478</v>
      </c>
      <c r="D9" s="14">
        <v>11826</v>
      </c>
      <c r="E9" s="14">
        <v>1815</v>
      </c>
      <c r="F9" s="12" t="s">
        <v>412</v>
      </c>
    </row>
    <row r="10" spans="1:6" x14ac:dyDescent="0.25">
      <c r="A10" s="78">
        <v>8</v>
      </c>
      <c r="B10" s="13" t="s">
        <v>479</v>
      </c>
      <c r="C10" s="13" t="s">
        <v>479</v>
      </c>
      <c r="D10" s="14">
        <v>7194</v>
      </c>
      <c r="E10" s="14">
        <v>1558</v>
      </c>
      <c r="F10" s="12" t="s">
        <v>247</v>
      </c>
    </row>
    <row r="11" spans="1:6" x14ac:dyDescent="0.25">
      <c r="A11" s="78">
        <v>9</v>
      </c>
      <c r="B11" s="13" t="s">
        <v>480</v>
      </c>
      <c r="C11" s="13" t="s">
        <v>481</v>
      </c>
      <c r="D11" s="14">
        <v>6494</v>
      </c>
      <c r="E11" s="14">
        <v>1224</v>
      </c>
      <c r="F11" s="12" t="s">
        <v>288</v>
      </c>
    </row>
    <row r="12" spans="1:6" x14ac:dyDescent="0.25">
      <c r="A12" s="78">
        <v>10</v>
      </c>
      <c r="B12" s="13" t="s">
        <v>482</v>
      </c>
      <c r="C12" s="13" t="s">
        <v>483</v>
      </c>
      <c r="D12" s="14">
        <v>5892</v>
      </c>
      <c r="E12" s="14">
        <v>1198</v>
      </c>
      <c r="F12" s="12" t="s">
        <v>243</v>
      </c>
    </row>
    <row r="13" spans="1:6" x14ac:dyDescent="0.25">
      <c r="A13" s="78">
        <v>11</v>
      </c>
      <c r="B13" s="13" t="s">
        <v>484</v>
      </c>
      <c r="C13" s="13" t="s">
        <v>485</v>
      </c>
      <c r="D13" s="14">
        <v>5344</v>
      </c>
      <c r="E13" s="14">
        <v>954</v>
      </c>
      <c r="F13" s="12" t="s">
        <v>414</v>
      </c>
    </row>
    <row r="14" spans="1:6" x14ac:dyDescent="0.25">
      <c r="A14" s="78">
        <v>12</v>
      </c>
      <c r="B14" s="13" t="s">
        <v>486</v>
      </c>
      <c r="C14" s="13" t="s">
        <v>487</v>
      </c>
      <c r="D14" s="14">
        <v>5333</v>
      </c>
      <c r="E14" s="14">
        <v>916</v>
      </c>
      <c r="F14" s="12" t="s">
        <v>250</v>
      </c>
    </row>
    <row r="15" spans="1:6" x14ac:dyDescent="0.25">
      <c r="A15" s="78">
        <v>13</v>
      </c>
      <c r="B15" s="13" t="s">
        <v>488</v>
      </c>
      <c r="C15" s="13" t="s">
        <v>489</v>
      </c>
      <c r="D15" s="14">
        <v>4099</v>
      </c>
      <c r="E15" s="14">
        <v>680</v>
      </c>
      <c r="F15" s="12" t="s">
        <v>258</v>
      </c>
    </row>
    <row r="16" spans="1:6" x14ac:dyDescent="0.25">
      <c r="A16" s="78">
        <v>14</v>
      </c>
      <c r="B16" s="13" t="s">
        <v>163</v>
      </c>
      <c r="C16" s="13" t="s">
        <v>164</v>
      </c>
      <c r="D16" s="14">
        <v>1320</v>
      </c>
      <c r="E16" s="14">
        <v>578</v>
      </c>
      <c r="F16" s="12" t="s">
        <v>162</v>
      </c>
    </row>
    <row r="17" spans="1:6" x14ac:dyDescent="0.25">
      <c r="A17" s="78">
        <v>15</v>
      </c>
      <c r="B17" s="13" t="s">
        <v>490</v>
      </c>
      <c r="C17" s="13" t="s">
        <v>491</v>
      </c>
      <c r="D17" s="14">
        <v>469</v>
      </c>
      <c r="E17" s="14">
        <v>255</v>
      </c>
      <c r="F17" s="12" t="s">
        <v>494</v>
      </c>
    </row>
    <row r="18" spans="1:6" x14ac:dyDescent="0.25">
      <c r="A18" s="78">
        <v>16</v>
      </c>
      <c r="B18" s="13" t="s">
        <v>167</v>
      </c>
      <c r="C18" s="13" t="s">
        <v>168</v>
      </c>
      <c r="D18" s="14">
        <v>425</v>
      </c>
      <c r="E18" s="14">
        <v>214</v>
      </c>
      <c r="F18" s="12" t="s">
        <v>169</v>
      </c>
    </row>
    <row r="19" spans="1:6" ht="25.5" x14ac:dyDescent="0.25">
      <c r="A19" s="78">
        <v>17</v>
      </c>
      <c r="B19" s="13" t="s">
        <v>165</v>
      </c>
      <c r="C19" s="13" t="s">
        <v>166</v>
      </c>
      <c r="D19" s="14">
        <v>375</v>
      </c>
      <c r="E19" s="14">
        <v>175</v>
      </c>
      <c r="F19" s="12" t="s">
        <v>127</v>
      </c>
    </row>
    <row r="20" spans="1:6" x14ac:dyDescent="0.25">
      <c r="A20" s="78">
        <v>18</v>
      </c>
      <c r="B20" s="13" t="s">
        <v>492</v>
      </c>
      <c r="C20" s="13" t="s">
        <v>493</v>
      </c>
      <c r="D20" s="14">
        <v>218</v>
      </c>
      <c r="E20" s="14">
        <v>78</v>
      </c>
      <c r="F20" s="12" t="s">
        <v>248</v>
      </c>
    </row>
    <row r="21" spans="1:6" x14ac:dyDescent="0.25">
      <c r="D21" s="20">
        <f>SUM(D3:D20)</f>
        <v>338758</v>
      </c>
      <c r="E21" s="20">
        <f>SUM(E3:E20)</f>
        <v>59687</v>
      </c>
    </row>
  </sheetData>
  <sortState xmlns:xlrd2="http://schemas.microsoft.com/office/spreadsheetml/2017/richdata2" ref="A3:F20">
    <sortCondition descending="1" ref="D3:D20"/>
  </sortState>
  <mergeCells count="3">
    <mergeCell ref="D1:E1"/>
    <mergeCell ref="B1:C1"/>
    <mergeCell ref="B2:C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52310-9E05-4A8E-8DB3-AE61A25F51C2}">
  <dimension ref="A1:F27"/>
  <sheetViews>
    <sheetView workbookViewId="0">
      <selection activeCell="H24" sqref="H24"/>
    </sheetView>
  </sheetViews>
  <sheetFormatPr defaultRowHeight="15" x14ac:dyDescent="0.25"/>
  <cols>
    <col min="1" max="1" width="3.7109375" customWidth="1"/>
    <col min="2" max="3" width="35" customWidth="1"/>
    <col min="4" max="4" width="14.5703125" customWidth="1"/>
    <col min="5" max="5" width="16.28515625" customWidth="1"/>
    <col min="6" max="6" width="13.28515625" customWidth="1"/>
  </cols>
  <sheetData>
    <row r="1" spans="1:6" x14ac:dyDescent="0.25">
      <c r="A1" s="127"/>
      <c r="B1" s="157" t="s">
        <v>68</v>
      </c>
      <c r="C1" s="159"/>
      <c r="D1" s="153" t="s">
        <v>1</v>
      </c>
      <c r="E1" s="155"/>
    </row>
    <row r="2" spans="1:6" x14ac:dyDescent="0.25">
      <c r="A2" s="2"/>
      <c r="B2" s="160"/>
      <c r="C2" s="161"/>
      <c r="D2" s="5" t="s">
        <v>5</v>
      </c>
      <c r="E2" s="5" t="s">
        <v>4</v>
      </c>
    </row>
    <row r="3" spans="1:6" x14ac:dyDescent="0.25">
      <c r="A3" s="78">
        <v>1</v>
      </c>
      <c r="B3" s="13" t="s">
        <v>623</v>
      </c>
      <c r="C3" s="13" t="s">
        <v>624</v>
      </c>
      <c r="D3" s="16">
        <v>49027.85</v>
      </c>
      <c r="E3" s="16">
        <v>11042</v>
      </c>
      <c r="F3" s="12" t="s">
        <v>371</v>
      </c>
    </row>
    <row r="4" spans="1:6" x14ac:dyDescent="0.25">
      <c r="A4" s="78">
        <v>2</v>
      </c>
      <c r="B4" s="8" t="s">
        <v>625</v>
      </c>
      <c r="C4" s="8" t="s">
        <v>626</v>
      </c>
      <c r="D4" s="16">
        <v>40044</v>
      </c>
      <c r="E4" s="16">
        <v>8433</v>
      </c>
      <c r="F4" s="12" t="s">
        <v>418</v>
      </c>
    </row>
    <row r="5" spans="1:6" x14ac:dyDescent="0.25">
      <c r="A5" s="78">
        <v>3</v>
      </c>
      <c r="B5" s="13" t="s">
        <v>627</v>
      </c>
      <c r="C5" s="13" t="s">
        <v>628</v>
      </c>
      <c r="D5" s="14">
        <v>23636.92</v>
      </c>
      <c r="E5" s="14">
        <v>4294</v>
      </c>
      <c r="F5" s="12" t="s">
        <v>288</v>
      </c>
    </row>
    <row r="6" spans="1:6" x14ac:dyDescent="0.25">
      <c r="A6" s="78">
        <v>4</v>
      </c>
      <c r="B6" s="13" t="s">
        <v>629</v>
      </c>
      <c r="C6" s="13" t="s">
        <v>630</v>
      </c>
      <c r="D6" s="14">
        <v>21071.74</v>
      </c>
      <c r="E6" s="14">
        <v>3362</v>
      </c>
      <c r="F6" s="12" t="s">
        <v>257</v>
      </c>
    </row>
    <row r="7" spans="1:6" x14ac:dyDescent="0.25">
      <c r="A7" s="78">
        <v>5</v>
      </c>
      <c r="B7" s="13" t="s">
        <v>631</v>
      </c>
      <c r="C7" s="13" t="s">
        <v>632</v>
      </c>
      <c r="D7" s="14">
        <v>14096.17</v>
      </c>
      <c r="E7" s="14">
        <v>2588</v>
      </c>
      <c r="F7" s="12" t="s">
        <v>253</v>
      </c>
    </row>
    <row r="8" spans="1:6" x14ac:dyDescent="0.25">
      <c r="A8" s="78">
        <v>6</v>
      </c>
      <c r="B8" s="13" t="s">
        <v>633</v>
      </c>
      <c r="C8" s="13" t="s">
        <v>634</v>
      </c>
      <c r="D8" s="14">
        <v>13754.39</v>
      </c>
      <c r="E8" s="14">
        <v>2573</v>
      </c>
      <c r="F8" s="12" t="s">
        <v>251</v>
      </c>
    </row>
    <row r="9" spans="1:6" x14ac:dyDescent="0.25">
      <c r="A9" s="78">
        <v>7</v>
      </c>
      <c r="B9" s="13" t="s">
        <v>635</v>
      </c>
      <c r="C9" s="13" t="s">
        <v>636</v>
      </c>
      <c r="D9" s="14">
        <v>12398.34</v>
      </c>
      <c r="E9" s="14">
        <v>2187</v>
      </c>
      <c r="F9" s="12" t="s">
        <v>289</v>
      </c>
    </row>
    <row r="10" spans="1:6" ht="25.5" x14ac:dyDescent="0.25">
      <c r="A10" s="78">
        <v>8</v>
      </c>
      <c r="B10" s="13" t="s">
        <v>637</v>
      </c>
      <c r="C10" s="13" t="s">
        <v>638</v>
      </c>
      <c r="D10" s="14">
        <v>12096.98</v>
      </c>
      <c r="E10" s="14">
        <v>2168</v>
      </c>
      <c r="F10" s="12" t="s">
        <v>334</v>
      </c>
    </row>
    <row r="11" spans="1:6" x14ac:dyDescent="0.25">
      <c r="A11" s="78">
        <v>9</v>
      </c>
      <c r="B11" s="13" t="s">
        <v>639</v>
      </c>
      <c r="C11" s="13" t="s">
        <v>640</v>
      </c>
      <c r="D11" s="14">
        <v>11539.86</v>
      </c>
      <c r="E11" s="14">
        <v>2436</v>
      </c>
      <c r="F11" s="12" t="s">
        <v>308</v>
      </c>
    </row>
    <row r="12" spans="1:6" x14ac:dyDescent="0.25">
      <c r="A12" s="78">
        <v>10</v>
      </c>
      <c r="B12" s="13" t="s">
        <v>641</v>
      </c>
      <c r="C12" s="13" t="s">
        <v>642</v>
      </c>
      <c r="D12" s="14">
        <v>11347</v>
      </c>
      <c r="E12" s="14">
        <v>1985</v>
      </c>
      <c r="F12" s="12" t="s">
        <v>414</v>
      </c>
    </row>
    <row r="13" spans="1:6" x14ac:dyDescent="0.25">
      <c r="A13" s="78">
        <v>11</v>
      </c>
      <c r="B13" s="13" t="s">
        <v>643</v>
      </c>
      <c r="C13" s="13" t="s">
        <v>644</v>
      </c>
      <c r="D13" s="14">
        <v>11085</v>
      </c>
      <c r="E13" s="14">
        <v>2079</v>
      </c>
      <c r="F13" s="12" t="s">
        <v>255</v>
      </c>
    </row>
    <row r="14" spans="1:6" x14ac:dyDescent="0.25">
      <c r="A14" s="78">
        <v>12</v>
      </c>
      <c r="B14" s="13" t="s">
        <v>645</v>
      </c>
      <c r="C14" s="13" t="s">
        <v>646</v>
      </c>
      <c r="D14" s="14">
        <v>8807.32</v>
      </c>
      <c r="E14" s="14">
        <v>1578</v>
      </c>
      <c r="F14" s="12" t="s">
        <v>247</v>
      </c>
    </row>
    <row r="15" spans="1:6" x14ac:dyDescent="0.25">
      <c r="A15" s="78">
        <v>13</v>
      </c>
      <c r="B15" s="13" t="s">
        <v>188</v>
      </c>
      <c r="C15" s="13" t="s">
        <v>189</v>
      </c>
      <c r="D15" s="14">
        <v>6151.35</v>
      </c>
      <c r="E15" s="14">
        <v>1669</v>
      </c>
      <c r="F15" s="12" t="s">
        <v>140</v>
      </c>
    </row>
    <row r="16" spans="1:6" x14ac:dyDescent="0.25">
      <c r="A16" s="78">
        <v>14</v>
      </c>
      <c r="B16" s="13" t="s">
        <v>647</v>
      </c>
      <c r="C16" s="13" t="s">
        <v>648</v>
      </c>
      <c r="D16" s="14">
        <v>5052.68</v>
      </c>
      <c r="E16" s="14">
        <v>807</v>
      </c>
      <c r="F16" s="12" t="s">
        <v>250</v>
      </c>
    </row>
    <row r="17" spans="1:6" x14ac:dyDescent="0.25">
      <c r="A17" s="78">
        <v>15</v>
      </c>
      <c r="B17" s="13" t="s">
        <v>649</v>
      </c>
      <c r="C17" s="13" t="s">
        <v>650</v>
      </c>
      <c r="D17" s="14">
        <v>2300</v>
      </c>
      <c r="E17" s="14">
        <v>392</v>
      </c>
      <c r="F17" s="12" t="s">
        <v>285</v>
      </c>
    </row>
    <row r="18" spans="1:6" x14ac:dyDescent="0.25">
      <c r="A18" s="78">
        <v>16</v>
      </c>
      <c r="B18" s="13" t="s">
        <v>651</v>
      </c>
      <c r="C18" s="13" t="s">
        <v>651</v>
      </c>
      <c r="D18" s="14">
        <v>1959.44</v>
      </c>
      <c r="E18" s="14">
        <v>340</v>
      </c>
      <c r="F18" s="12" t="s">
        <v>259</v>
      </c>
    </row>
    <row r="19" spans="1:6" x14ac:dyDescent="0.25">
      <c r="A19" s="78">
        <v>17</v>
      </c>
      <c r="B19" s="13" t="s">
        <v>652</v>
      </c>
      <c r="C19" s="13" t="s">
        <v>653</v>
      </c>
      <c r="D19" s="14">
        <v>1326.03</v>
      </c>
      <c r="E19" s="14">
        <v>225</v>
      </c>
      <c r="F19" s="12" t="s">
        <v>542</v>
      </c>
    </row>
    <row r="20" spans="1:6" x14ac:dyDescent="0.25">
      <c r="A20" s="78">
        <v>18</v>
      </c>
      <c r="B20" s="13" t="s">
        <v>196</v>
      </c>
      <c r="C20" s="13" t="s">
        <v>197</v>
      </c>
      <c r="D20" s="14">
        <v>611.5</v>
      </c>
      <c r="E20" s="14">
        <v>103</v>
      </c>
      <c r="F20" s="12" t="s">
        <v>135</v>
      </c>
    </row>
    <row r="21" spans="1:6" x14ac:dyDescent="0.25">
      <c r="A21" s="78">
        <v>19</v>
      </c>
      <c r="B21" s="13" t="s">
        <v>654</v>
      </c>
      <c r="C21" s="13" t="s">
        <v>655</v>
      </c>
      <c r="D21" s="14">
        <v>554</v>
      </c>
      <c r="E21" s="14">
        <v>298</v>
      </c>
      <c r="F21" s="12" t="s">
        <v>130</v>
      </c>
    </row>
    <row r="22" spans="1:6" x14ac:dyDescent="0.25">
      <c r="A22" s="78">
        <v>20</v>
      </c>
      <c r="B22" s="13" t="s">
        <v>656</v>
      </c>
      <c r="C22" s="13" t="s">
        <v>657</v>
      </c>
      <c r="D22" s="14">
        <v>424</v>
      </c>
      <c r="E22" s="14">
        <v>236</v>
      </c>
      <c r="F22" s="12" t="s">
        <v>134</v>
      </c>
    </row>
    <row r="23" spans="1:6" x14ac:dyDescent="0.25">
      <c r="A23" s="78">
        <v>21</v>
      </c>
      <c r="B23" s="13" t="s">
        <v>192</v>
      </c>
      <c r="C23" s="13" t="s">
        <v>193</v>
      </c>
      <c r="D23" s="14">
        <v>323</v>
      </c>
      <c r="E23" s="14">
        <v>181</v>
      </c>
      <c r="F23" s="12" t="s">
        <v>122</v>
      </c>
    </row>
    <row r="24" spans="1:6" ht="25.5" x14ac:dyDescent="0.25">
      <c r="A24" s="78">
        <v>22</v>
      </c>
      <c r="B24" s="13" t="s">
        <v>190</v>
      </c>
      <c r="C24" s="13" t="s">
        <v>191</v>
      </c>
      <c r="D24" s="14">
        <v>292</v>
      </c>
      <c r="E24" s="14">
        <v>158</v>
      </c>
      <c r="F24" s="12" t="s">
        <v>145</v>
      </c>
    </row>
    <row r="25" spans="1:6" x14ac:dyDescent="0.25">
      <c r="A25" s="78">
        <v>23</v>
      </c>
      <c r="B25" s="13" t="s">
        <v>71</v>
      </c>
      <c r="C25" s="13" t="s">
        <v>72</v>
      </c>
      <c r="D25" s="14">
        <v>242</v>
      </c>
      <c r="E25" s="14">
        <v>57</v>
      </c>
      <c r="F25" s="12" t="s">
        <v>73</v>
      </c>
    </row>
    <row r="26" spans="1:6" x14ac:dyDescent="0.25">
      <c r="A26" s="78">
        <v>24</v>
      </c>
      <c r="B26" s="13" t="s">
        <v>194</v>
      </c>
      <c r="C26" s="13" t="s">
        <v>195</v>
      </c>
      <c r="D26" s="14">
        <v>21</v>
      </c>
      <c r="E26" s="14">
        <v>3</v>
      </c>
      <c r="F26" s="12" t="s">
        <v>144</v>
      </c>
    </row>
    <row r="27" spans="1:6" x14ac:dyDescent="0.25">
      <c r="D27" s="20">
        <f>SUM(D3:D26)</f>
        <v>248162.57</v>
      </c>
      <c r="E27" s="20">
        <f>SUM(E3:E26)</f>
        <v>49194</v>
      </c>
    </row>
  </sheetData>
  <mergeCells count="3">
    <mergeCell ref="B1:C1"/>
    <mergeCell ref="D1:E1"/>
    <mergeCell ref="B2:C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8"/>
  <sheetViews>
    <sheetView workbookViewId="0">
      <selection activeCell="J9" sqref="J9"/>
    </sheetView>
  </sheetViews>
  <sheetFormatPr defaultRowHeight="15" x14ac:dyDescent="0.25"/>
  <cols>
    <col min="1" max="1" width="3.7109375" customWidth="1"/>
    <col min="2" max="3" width="35" customWidth="1"/>
    <col min="4" max="4" width="14.5703125" customWidth="1"/>
    <col min="5" max="5" width="16.28515625" customWidth="1"/>
    <col min="6" max="6" width="13.28515625" customWidth="1"/>
  </cols>
  <sheetData>
    <row r="1" spans="1:6" ht="18" x14ac:dyDescent="0.25">
      <c r="A1" s="132"/>
      <c r="B1" s="157" t="s">
        <v>41</v>
      </c>
      <c r="C1" s="159"/>
      <c r="D1" s="153" t="s">
        <v>1</v>
      </c>
      <c r="E1" s="155"/>
    </row>
    <row r="2" spans="1:6" x14ac:dyDescent="0.25">
      <c r="A2" s="76"/>
      <c r="B2" s="77"/>
      <c r="C2" s="77"/>
      <c r="D2" s="5" t="s">
        <v>5</v>
      </c>
      <c r="E2" s="5" t="s">
        <v>4</v>
      </c>
    </row>
    <row r="3" spans="1:6" x14ac:dyDescent="0.25">
      <c r="A3" s="78">
        <v>1</v>
      </c>
      <c r="B3" s="8" t="s">
        <v>339</v>
      </c>
      <c r="C3" s="8" t="s">
        <v>340</v>
      </c>
      <c r="D3" s="19">
        <v>30603</v>
      </c>
      <c r="E3" s="19">
        <v>5445</v>
      </c>
      <c r="F3" s="12" t="s">
        <v>288</v>
      </c>
    </row>
    <row r="4" spans="1:6" x14ac:dyDescent="0.25">
      <c r="A4" s="78">
        <v>2</v>
      </c>
      <c r="B4" s="13" t="s">
        <v>341</v>
      </c>
      <c r="C4" s="13" t="s">
        <v>342</v>
      </c>
      <c r="D4" s="19">
        <v>16276</v>
      </c>
      <c r="E4" s="19">
        <v>2584</v>
      </c>
      <c r="F4" s="12" t="s">
        <v>368</v>
      </c>
    </row>
    <row r="5" spans="1:6" x14ac:dyDescent="0.25">
      <c r="A5" s="78">
        <v>3</v>
      </c>
      <c r="B5" s="13" t="s">
        <v>142</v>
      </c>
      <c r="C5" s="13" t="s">
        <v>143</v>
      </c>
      <c r="D5" s="19">
        <v>6526</v>
      </c>
      <c r="E5" s="19">
        <v>1247</v>
      </c>
      <c r="F5" s="12" t="s">
        <v>125</v>
      </c>
    </row>
    <row r="6" spans="1:6" ht="25.5" x14ac:dyDescent="0.25">
      <c r="A6" s="78">
        <v>4</v>
      </c>
      <c r="B6" s="13" t="s">
        <v>343</v>
      </c>
      <c r="C6" s="13" t="s">
        <v>344</v>
      </c>
      <c r="D6" s="19">
        <v>6046</v>
      </c>
      <c r="E6" s="19">
        <v>1098</v>
      </c>
      <c r="F6" s="12" t="s">
        <v>248</v>
      </c>
    </row>
    <row r="7" spans="1:6" x14ac:dyDescent="0.25">
      <c r="A7" s="78">
        <v>5</v>
      </c>
      <c r="B7" s="13" t="s">
        <v>345</v>
      </c>
      <c r="C7" s="13" t="s">
        <v>346</v>
      </c>
      <c r="D7" s="19">
        <v>5896.28</v>
      </c>
      <c r="E7" s="19">
        <v>1064</v>
      </c>
      <c r="F7" s="12" t="s">
        <v>285</v>
      </c>
    </row>
    <row r="8" spans="1:6" x14ac:dyDescent="0.25">
      <c r="A8" s="78">
        <v>6</v>
      </c>
      <c r="B8" s="13" t="s">
        <v>347</v>
      </c>
      <c r="C8" s="13" t="s">
        <v>348</v>
      </c>
      <c r="D8" s="19">
        <v>3863.68</v>
      </c>
      <c r="E8" s="19">
        <v>1170</v>
      </c>
      <c r="F8" s="12" t="s">
        <v>255</v>
      </c>
    </row>
    <row r="9" spans="1:6" x14ac:dyDescent="0.25">
      <c r="A9" s="78">
        <v>7</v>
      </c>
      <c r="B9" s="13" t="s">
        <v>349</v>
      </c>
      <c r="C9" s="13" t="s">
        <v>350</v>
      </c>
      <c r="D9" s="19">
        <v>3286</v>
      </c>
      <c r="E9" s="19">
        <v>733</v>
      </c>
      <c r="F9" s="12" t="s">
        <v>286</v>
      </c>
    </row>
    <row r="10" spans="1:6" x14ac:dyDescent="0.25">
      <c r="A10" s="78">
        <v>8</v>
      </c>
      <c r="B10" s="13" t="s">
        <v>351</v>
      </c>
      <c r="C10" s="13" t="s">
        <v>352</v>
      </c>
      <c r="D10" s="19">
        <v>3186</v>
      </c>
      <c r="E10" s="19">
        <v>551</v>
      </c>
      <c r="F10" s="12" t="s">
        <v>369</v>
      </c>
    </row>
    <row r="11" spans="1:6" x14ac:dyDescent="0.25">
      <c r="A11" s="78">
        <v>9</v>
      </c>
      <c r="B11" s="13" t="s">
        <v>353</v>
      </c>
      <c r="C11" s="13" t="s">
        <v>354</v>
      </c>
      <c r="D11" s="19">
        <v>2869.03</v>
      </c>
      <c r="E11" s="19">
        <v>476</v>
      </c>
      <c r="F11" s="12" t="s">
        <v>370</v>
      </c>
    </row>
    <row r="12" spans="1:6" x14ac:dyDescent="0.25">
      <c r="A12" s="78">
        <v>10</v>
      </c>
      <c r="B12" s="13" t="s">
        <v>355</v>
      </c>
      <c r="C12" s="13" t="s">
        <v>356</v>
      </c>
      <c r="D12" s="19">
        <v>2527</v>
      </c>
      <c r="E12" s="19">
        <v>420</v>
      </c>
      <c r="F12" s="12" t="s">
        <v>371</v>
      </c>
    </row>
    <row r="13" spans="1:6" x14ac:dyDescent="0.25">
      <c r="A13" s="78">
        <v>11</v>
      </c>
      <c r="B13" s="13" t="s">
        <v>357</v>
      </c>
      <c r="C13" s="13" t="s">
        <v>358</v>
      </c>
      <c r="D13" s="19">
        <v>2451.54</v>
      </c>
      <c r="E13" s="19">
        <v>478</v>
      </c>
      <c r="F13" s="12" t="s">
        <v>252</v>
      </c>
    </row>
    <row r="14" spans="1:6" x14ac:dyDescent="0.25">
      <c r="A14" s="78">
        <v>12</v>
      </c>
      <c r="B14" s="13" t="s">
        <v>359</v>
      </c>
      <c r="C14" s="13" t="s">
        <v>360</v>
      </c>
      <c r="D14" s="19">
        <v>2243</v>
      </c>
      <c r="E14" s="19">
        <v>1017</v>
      </c>
      <c r="F14" s="12" t="s">
        <v>256</v>
      </c>
    </row>
    <row r="15" spans="1:6" x14ac:dyDescent="0.25">
      <c r="A15" s="78">
        <v>13</v>
      </c>
      <c r="B15" s="13" t="s">
        <v>361</v>
      </c>
      <c r="C15" s="13" t="s">
        <v>362</v>
      </c>
      <c r="D15" s="19">
        <v>1929</v>
      </c>
      <c r="E15" s="19">
        <v>422</v>
      </c>
      <c r="F15" s="12" t="s">
        <v>289</v>
      </c>
    </row>
    <row r="16" spans="1:6" x14ac:dyDescent="0.25">
      <c r="A16" s="78">
        <v>14</v>
      </c>
      <c r="B16" s="13" t="s">
        <v>363</v>
      </c>
      <c r="C16" s="13" t="s">
        <v>364</v>
      </c>
      <c r="D16" s="19">
        <v>1156</v>
      </c>
      <c r="E16" s="19">
        <v>208</v>
      </c>
      <c r="F16" s="12" t="s">
        <v>256</v>
      </c>
    </row>
    <row r="17" spans="1:6" x14ac:dyDescent="0.25">
      <c r="A17" s="78">
        <v>15</v>
      </c>
      <c r="B17" s="13" t="s">
        <v>365</v>
      </c>
      <c r="C17" s="13" t="s">
        <v>366</v>
      </c>
      <c r="D17" s="19">
        <v>300</v>
      </c>
      <c r="E17" s="19">
        <v>250</v>
      </c>
      <c r="F17" s="12" t="s">
        <v>372</v>
      </c>
    </row>
    <row r="18" spans="1:6" x14ac:dyDescent="0.25">
      <c r="D18" s="20">
        <f>SUM(D3:D17)</f>
        <v>89158.529999999984</v>
      </c>
      <c r="E18" s="20">
        <f>SUM(E3:E17)</f>
        <v>17163</v>
      </c>
    </row>
  </sheetData>
  <sortState xmlns:xlrd2="http://schemas.microsoft.com/office/spreadsheetml/2017/richdata2" ref="A3:F17">
    <sortCondition descending="1" ref="D3:D17"/>
  </sortState>
  <mergeCells count="2">
    <mergeCell ref="D1:E1"/>
    <mergeCell ref="B1:C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9"/>
  <sheetViews>
    <sheetView workbookViewId="0"/>
  </sheetViews>
  <sheetFormatPr defaultRowHeight="15" x14ac:dyDescent="0.25"/>
  <cols>
    <col min="1" max="1" width="3.7109375" customWidth="1"/>
    <col min="2" max="3" width="35" customWidth="1"/>
    <col min="4" max="4" width="14.5703125" customWidth="1"/>
    <col min="5" max="5" width="16.28515625" customWidth="1"/>
    <col min="6" max="6" width="13.28515625" customWidth="1"/>
  </cols>
  <sheetData>
    <row r="1" spans="1:6" ht="18" x14ac:dyDescent="0.25">
      <c r="A1" s="132"/>
      <c r="B1" s="157" t="s">
        <v>40</v>
      </c>
      <c r="C1" s="159"/>
      <c r="D1" s="153" t="s">
        <v>1</v>
      </c>
      <c r="E1" s="155"/>
    </row>
    <row r="2" spans="1:6" x14ac:dyDescent="0.25">
      <c r="A2" s="76"/>
      <c r="B2" s="77"/>
      <c r="C2" s="77"/>
      <c r="D2" s="5" t="s">
        <v>5</v>
      </c>
      <c r="E2" s="5" t="s">
        <v>4</v>
      </c>
    </row>
    <row r="3" spans="1:6" x14ac:dyDescent="0.25">
      <c r="A3" s="78">
        <v>1</v>
      </c>
      <c r="B3" s="80" t="s">
        <v>309</v>
      </c>
      <c r="C3" s="80" t="s">
        <v>309</v>
      </c>
      <c r="D3" s="46">
        <v>9350</v>
      </c>
      <c r="E3" s="46">
        <v>1683</v>
      </c>
      <c r="F3" s="12" t="s">
        <v>306</v>
      </c>
    </row>
    <row r="4" spans="1:6" x14ac:dyDescent="0.25">
      <c r="A4" s="78">
        <v>2</v>
      </c>
      <c r="B4" s="80" t="s">
        <v>310</v>
      </c>
      <c r="C4" s="116" t="s">
        <v>310</v>
      </c>
      <c r="D4" s="46">
        <v>7605.08</v>
      </c>
      <c r="E4" s="46">
        <v>1562</v>
      </c>
      <c r="F4" s="12" t="s">
        <v>247</v>
      </c>
    </row>
    <row r="5" spans="1:6" x14ac:dyDescent="0.25">
      <c r="A5" s="78">
        <v>3</v>
      </c>
      <c r="B5" s="80" t="s">
        <v>311</v>
      </c>
      <c r="C5" s="116" t="s">
        <v>311</v>
      </c>
      <c r="D5" s="46">
        <v>5590</v>
      </c>
      <c r="E5" s="46">
        <v>1160</v>
      </c>
      <c r="F5" s="12" t="s">
        <v>254</v>
      </c>
    </row>
    <row r="6" spans="1:6" x14ac:dyDescent="0.25">
      <c r="A6" s="78">
        <v>4</v>
      </c>
      <c r="B6" s="80" t="s">
        <v>312</v>
      </c>
      <c r="C6" s="116" t="s">
        <v>313</v>
      </c>
      <c r="D6" s="46">
        <v>5394</v>
      </c>
      <c r="E6" s="46">
        <v>1324</v>
      </c>
      <c r="F6" s="12" t="s">
        <v>287</v>
      </c>
    </row>
    <row r="7" spans="1:6" x14ac:dyDescent="0.25">
      <c r="A7" s="78">
        <v>5</v>
      </c>
      <c r="B7" s="80" t="s">
        <v>314</v>
      </c>
      <c r="C7" s="116" t="s">
        <v>315</v>
      </c>
      <c r="D7" s="46">
        <v>4960</v>
      </c>
      <c r="E7" s="46">
        <v>1034</v>
      </c>
      <c r="F7" s="12" t="s">
        <v>285</v>
      </c>
    </row>
    <row r="8" spans="1:6" x14ac:dyDescent="0.25">
      <c r="A8" s="78">
        <v>6</v>
      </c>
      <c r="B8" s="80" t="s">
        <v>316</v>
      </c>
      <c r="C8" s="116" t="s">
        <v>317</v>
      </c>
      <c r="D8" s="46">
        <v>4231</v>
      </c>
      <c r="E8" s="46">
        <v>827</v>
      </c>
      <c r="F8" s="12" t="s">
        <v>307</v>
      </c>
    </row>
    <row r="9" spans="1:6" x14ac:dyDescent="0.25">
      <c r="A9" s="78">
        <v>7</v>
      </c>
      <c r="B9" s="80" t="s">
        <v>318</v>
      </c>
      <c r="C9" s="116" t="s">
        <v>319</v>
      </c>
      <c r="D9" s="46">
        <v>4186</v>
      </c>
      <c r="E9" s="46">
        <v>783</v>
      </c>
      <c r="F9" s="12" t="s">
        <v>308</v>
      </c>
    </row>
    <row r="10" spans="1:6" x14ac:dyDescent="0.25">
      <c r="A10" s="78">
        <v>8</v>
      </c>
      <c r="B10" s="80" t="s">
        <v>320</v>
      </c>
      <c r="C10" s="116" t="s">
        <v>321</v>
      </c>
      <c r="D10" s="46">
        <v>4114.12</v>
      </c>
      <c r="E10" s="46">
        <v>766</v>
      </c>
      <c r="F10" s="12" t="s">
        <v>243</v>
      </c>
    </row>
    <row r="11" spans="1:6" x14ac:dyDescent="0.25">
      <c r="A11" s="78">
        <v>9</v>
      </c>
      <c r="B11" s="80" t="s">
        <v>322</v>
      </c>
      <c r="C11" s="116" t="s">
        <v>323</v>
      </c>
      <c r="D11" s="46">
        <v>3543</v>
      </c>
      <c r="E11" s="46">
        <v>689</v>
      </c>
      <c r="F11" s="12" t="s">
        <v>334</v>
      </c>
    </row>
    <row r="12" spans="1:6" x14ac:dyDescent="0.25">
      <c r="A12" s="78">
        <v>10</v>
      </c>
      <c r="B12" s="80" t="s">
        <v>324</v>
      </c>
      <c r="C12" s="116" t="s">
        <v>325</v>
      </c>
      <c r="D12" s="46">
        <v>3282</v>
      </c>
      <c r="E12" s="46">
        <v>635</v>
      </c>
      <c r="F12" s="12" t="s">
        <v>335</v>
      </c>
    </row>
    <row r="13" spans="1:6" x14ac:dyDescent="0.25">
      <c r="A13" s="78">
        <v>11</v>
      </c>
      <c r="B13" s="80" t="s">
        <v>326</v>
      </c>
      <c r="C13" s="116" t="s">
        <v>327</v>
      </c>
      <c r="D13" s="46">
        <v>3025</v>
      </c>
      <c r="E13" s="46">
        <v>551</v>
      </c>
      <c r="F13" s="12" t="s">
        <v>252</v>
      </c>
    </row>
    <row r="14" spans="1:6" x14ac:dyDescent="0.25">
      <c r="A14" s="78">
        <v>12</v>
      </c>
      <c r="B14" s="80" t="s">
        <v>328</v>
      </c>
      <c r="C14" s="116" t="s">
        <v>329</v>
      </c>
      <c r="D14" s="46">
        <v>2429.5</v>
      </c>
      <c r="E14" s="46">
        <v>478</v>
      </c>
      <c r="F14" s="12" t="s">
        <v>288</v>
      </c>
    </row>
    <row r="15" spans="1:6" x14ac:dyDescent="0.25">
      <c r="A15" s="78">
        <v>13</v>
      </c>
      <c r="B15" s="80" t="s">
        <v>330</v>
      </c>
      <c r="C15" s="116" t="s">
        <v>331</v>
      </c>
      <c r="D15" s="46">
        <v>1993.06</v>
      </c>
      <c r="E15" s="46">
        <v>487</v>
      </c>
      <c r="F15" s="12" t="s">
        <v>336</v>
      </c>
    </row>
    <row r="16" spans="1:6" x14ac:dyDescent="0.25">
      <c r="A16" s="78">
        <v>14</v>
      </c>
      <c r="B16" s="80" t="s">
        <v>332</v>
      </c>
      <c r="C16" s="116" t="s">
        <v>333</v>
      </c>
      <c r="D16" s="46">
        <v>1921</v>
      </c>
      <c r="E16" s="46">
        <v>357</v>
      </c>
      <c r="F16" s="12" t="s">
        <v>250</v>
      </c>
    </row>
    <row r="17" spans="1:6" ht="25.5" x14ac:dyDescent="0.25">
      <c r="A17" s="78">
        <v>15</v>
      </c>
      <c r="B17" s="80" t="s">
        <v>138</v>
      </c>
      <c r="C17" s="116" t="s">
        <v>139</v>
      </c>
      <c r="D17" s="46">
        <v>1564</v>
      </c>
      <c r="E17" s="46">
        <v>283</v>
      </c>
      <c r="F17" s="12" t="s">
        <v>141</v>
      </c>
    </row>
    <row r="18" spans="1:6" x14ac:dyDescent="0.25">
      <c r="A18" s="78">
        <v>16</v>
      </c>
      <c r="B18" s="80" t="s">
        <v>136</v>
      </c>
      <c r="C18" s="116" t="s">
        <v>137</v>
      </c>
      <c r="D18" s="46">
        <v>1252</v>
      </c>
      <c r="E18" s="46">
        <v>258</v>
      </c>
      <c r="F18" s="12" t="s">
        <v>140</v>
      </c>
    </row>
    <row r="19" spans="1:6" x14ac:dyDescent="0.25">
      <c r="D19" s="20">
        <f>SUM(D3:D18)</f>
        <v>64439.76</v>
      </c>
      <c r="E19" s="20">
        <f>SUM(E3:E18)</f>
        <v>12877</v>
      </c>
    </row>
  </sheetData>
  <sortState xmlns:xlrd2="http://schemas.microsoft.com/office/spreadsheetml/2017/richdata2" ref="A3:F18">
    <sortCondition descending="1" ref="D3:D18"/>
  </sortState>
  <mergeCells count="2">
    <mergeCell ref="D1:E1"/>
    <mergeCell ref="B1:C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7E0BF-CC9B-4020-A24B-29E266756214}">
  <dimension ref="A1:F11"/>
  <sheetViews>
    <sheetView workbookViewId="0"/>
  </sheetViews>
  <sheetFormatPr defaultRowHeight="15" x14ac:dyDescent="0.25"/>
  <cols>
    <col min="1" max="1" width="3.7109375" customWidth="1"/>
    <col min="2" max="3" width="35" customWidth="1"/>
    <col min="4" max="4" width="14.5703125" customWidth="1"/>
    <col min="5" max="5" width="16.28515625" customWidth="1"/>
    <col min="6" max="6" width="13.28515625" customWidth="1"/>
  </cols>
  <sheetData>
    <row r="1" spans="1:6" ht="18" x14ac:dyDescent="0.25">
      <c r="A1" s="132"/>
      <c r="B1" s="157" t="s">
        <v>58</v>
      </c>
      <c r="C1" s="159"/>
      <c r="D1" s="153" t="s">
        <v>1</v>
      </c>
      <c r="E1" s="155"/>
    </row>
    <row r="2" spans="1:6" x14ac:dyDescent="0.25">
      <c r="A2" s="76"/>
      <c r="B2" s="77"/>
      <c r="C2" s="77"/>
      <c r="D2" s="5" t="s">
        <v>5</v>
      </c>
      <c r="E2" s="84" t="s">
        <v>4</v>
      </c>
    </row>
    <row r="3" spans="1:6" x14ac:dyDescent="0.25">
      <c r="A3" s="82">
        <v>1</v>
      </c>
      <c r="B3" s="8" t="s">
        <v>420</v>
      </c>
      <c r="C3" s="8" t="s">
        <v>421</v>
      </c>
      <c r="D3" s="18">
        <v>19638</v>
      </c>
      <c r="E3" s="18">
        <v>3837</v>
      </c>
      <c r="F3" s="12" t="s">
        <v>243</v>
      </c>
    </row>
    <row r="4" spans="1:6" x14ac:dyDescent="0.25">
      <c r="A4" s="82">
        <v>2</v>
      </c>
      <c r="B4" s="13" t="s">
        <v>422</v>
      </c>
      <c r="C4" s="13" t="s">
        <v>423</v>
      </c>
      <c r="D4" s="18">
        <v>4628</v>
      </c>
      <c r="E4" s="18">
        <v>889</v>
      </c>
      <c r="F4" s="12" t="s">
        <v>307</v>
      </c>
    </row>
    <row r="5" spans="1:6" x14ac:dyDescent="0.25">
      <c r="A5" s="82">
        <v>3</v>
      </c>
      <c r="B5" s="13" t="s">
        <v>424</v>
      </c>
      <c r="C5" s="13" t="s">
        <v>425</v>
      </c>
      <c r="D5" s="18">
        <v>2063</v>
      </c>
      <c r="E5" s="18">
        <v>392</v>
      </c>
      <c r="F5" s="12" t="s">
        <v>308</v>
      </c>
    </row>
    <row r="6" spans="1:6" x14ac:dyDescent="0.25">
      <c r="A6" s="82">
        <v>4</v>
      </c>
      <c r="B6" s="13" t="s">
        <v>426</v>
      </c>
      <c r="C6" s="13" t="s">
        <v>427</v>
      </c>
      <c r="D6" s="18">
        <v>1259.81</v>
      </c>
      <c r="E6" s="18">
        <v>238</v>
      </c>
      <c r="F6" s="12" t="s">
        <v>306</v>
      </c>
    </row>
    <row r="7" spans="1:6" x14ac:dyDescent="0.25">
      <c r="A7" s="82">
        <v>5</v>
      </c>
      <c r="B7" s="13" t="s">
        <v>91</v>
      </c>
      <c r="C7" s="13" t="s">
        <v>92</v>
      </c>
      <c r="D7" s="18">
        <v>1074</v>
      </c>
      <c r="E7" s="18">
        <v>258</v>
      </c>
      <c r="F7" s="12" t="s">
        <v>81</v>
      </c>
    </row>
    <row r="8" spans="1:6" x14ac:dyDescent="0.25">
      <c r="A8" s="82">
        <v>6</v>
      </c>
      <c r="B8" s="13" t="s">
        <v>93</v>
      </c>
      <c r="C8" s="13" t="s">
        <v>94</v>
      </c>
      <c r="D8" s="18">
        <v>956</v>
      </c>
      <c r="E8" s="18">
        <v>200</v>
      </c>
      <c r="F8" s="12" t="s">
        <v>76</v>
      </c>
    </row>
    <row r="9" spans="1:6" x14ac:dyDescent="0.25">
      <c r="A9" s="82">
        <v>7</v>
      </c>
      <c r="B9" s="13" t="s">
        <v>151</v>
      </c>
      <c r="C9" s="13" t="s">
        <v>152</v>
      </c>
      <c r="D9" s="18">
        <v>347</v>
      </c>
      <c r="E9" s="18">
        <v>163</v>
      </c>
      <c r="F9" s="12" t="s">
        <v>129</v>
      </c>
    </row>
    <row r="10" spans="1:6" x14ac:dyDescent="0.25">
      <c r="A10" s="82">
        <v>8</v>
      </c>
      <c r="B10" s="13" t="s">
        <v>428</v>
      </c>
      <c r="C10" s="13" t="s">
        <v>429</v>
      </c>
      <c r="D10" s="18">
        <v>304.58</v>
      </c>
      <c r="E10" s="18">
        <v>66</v>
      </c>
      <c r="F10" s="12" t="s">
        <v>247</v>
      </c>
    </row>
    <row r="11" spans="1:6" x14ac:dyDescent="0.25">
      <c r="D11" s="85">
        <f>SUM(D3:D10)</f>
        <v>30270.390000000003</v>
      </c>
      <c r="E11" s="85">
        <f>SUM(E3:E10)</f>
        <v>6043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!</vt:lpstr>
      <vt:lpstr>Acme</vt:lpstr>
      <vt:lpstr>Dukine Film Distribution</vt:lpstr>
      <vt:lpstr>TFD</vt:lpstr>
      <vt:lpstr>GPĮ</vt:lpstr>
      <vt:lpstr>VLG Film</vt:lpstr>
      <vt:lpstr>Best Film</vt:lpstr>
      <vt:lpstr>A-one Films</vt:lpstr>
      <vt:lpstr>Estinfilm</vt:lpstr>
      <vt:lpstr>Kino pasaka</vt:lpstr>
      <vt:lpstr>Skalvijos kino centras</vt:lpstr>
      <vt:lpstr>Greta Garbo Films</vt:lpstr>
      <vt:lpstr>Europos kinas</vt:lpstr>
      <vt:lpstr>Kiti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Bulytė Justė</cp:lastModifiedBy>
  <cp:lastPrinted>2016-02-18T11:40:05Z</cp:lastPrinted>
  <dcterms:created xsi:type="dcterms:W3CDTF">2015-08-03T07:52:31Z</dcterms:created>
  <dcterms:modified xsi:type="dcterms:W3CDTF">2022-01-18T14:33:29Z</dcterms:modified>
</cp:coreProperties>
</file>